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1393C43F-F982-418D-BC58-0F7BB6591FD6}" xr6:coauthVersionLast="47" xr6:coauthVersionMax="47" xr10:uidLastSave="{00000000-0000-0000-0000-000000000000}"/>
  <bookViews>
    <workbookView xWindow="9135" yWindow="690" windowWidth="17925" windowHeight="13575" xr2:uid="{00000000-000D-0000-FFFF-FFFF00000000}"/>
  </bookViews>
  <sheets>
    <sheet name="yunyu" sheetId="8" r:id="rId1"/>
  </sheets>
  <definedNames>
    <definedName name="_xlnm.Print_Area" localSheetId="0">yunyu!$B$1:$AZ$79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8" l="1"/>
  <c r="G79" i="8"/>
  <c r="AZ78" i="8"/>
  <c r="AZ79" i="8" s="1"/>
  <c r="AY78" i="8"/>
  <c r="AY79" i="8" s="1"/>
  <c r="AX78" i="8"/>
  <c r="AX79" i="8" s="1"/>
  <c r="AW78" i="8"/>
  <c r="AW79" i="8" s="1"/>
  <c r="AV78" i="8"/>
  <c r="AV79" i="8" s="1"/>
  <c r="AU78" i="8"/>
  <c r="AU79" i="8" s="1"/>
  <c r="AT78" i="8"/>
  <c r="AT79" i="8" s="1"/>
  <c r="AS78" i="8"/>
  <c r="AS79" i="8" s="1"/>
  <c r="AR78" i="8"/>
  <c r="AR79" i="8" s="1"/>
  <c r="AQ78" i="8"/>
  <c r="AQ79" i="8" s="1"/>
  <c r="AP78" i="8"/>
  <c r="AP79" i="8" s="1"/>
  <c r="AO78" i="8"/>
  <c r="AO79" i="8" s="1"/>
  <c r="AN78" i="8"/>
  <c r="AN79" i="8" s="1"/>
  <c r="AM78" i="8"/>
  <c r="AM79" i="8" s="1"/>
  <c r="AL78" i="8"/>
  <c r="AL79" i="8" s="1"/>
  <c r="AK78" i="8"/>
  <c r="AK79" i="8" s="1"/>
  <c r="AJ78" i="8"/>
  <c r="AJ79" i="8" s="1"/>
  <c r="AI78" i="8"/>
  <c r="AI79" i="8" s="1"/>
  <c r="AH78" i="8"/>
  <c r="AH79" i="8" s="1"/>
  <c r="AG78" i="8"/>
  <c r="AG79" i="8" s="1"/>
  <c r="AF78" i="8"/>
  <c r="AF79" i="8" s="1"/>
  <c r="AE78" i="8"/>
  <c r="AE79" i="8" s="1"/>
  <c r="AD78" i="8"/>
  <c r="AD79" i="8" s="1"/>
  <c r="AC78" i="8"/>
  <c r="AC79" i="8" s="1"/>
  <c r="AB78" i="8"/>
  <c r="AB79" i="8" s="1"/>
  <c r="AA78" i="8"/>
  <c r="AA79" i="8" s="1"/>
  <c r="Z78" i="8"/>
  <c r="Z79" i="8" s="1"/>
  <c r="Y78" i="8"/>
  <c r="Y79" i="8" s="1"/>
  <c r="X78" i="8"/>
  <c r="X79" i="8" s="1"/>
  <c r="W78" i="8"/>
  <c r="W79" i="8" s="1"/>
  <c r="V78" i="8"/>
  <c r="V79" i="8" s="1"/>
  <c r="U78" i="8"/>
  <c r="U79" i="8" s="1"/>
  <c r="T78" i="8"/>
  <c r="T79" i="8" s="1"/>
  <c r="S78" i="8"/>
  <c r="S79" i="8" s="1"/>
  <c r="R78" i="8"/>
  <c r="R79" i="8" s="1"/>
  <c r="Q78" i="8"/>
  <c r="Q79" i="8" s="1"/>
  <c r="P78" i="8"/>
  <c r="P79" i="8" s="1"/>
  <c r="O78" i="8"/>
  <c r="O79" i="8" s="1"/>
  <c r="N78" i="8"/>
  <c r="N79" i="8" s="1"/>
  <c r="M78" i="8"/>
  <c r="M79" i="8" s="1"/>
  <c r="L78" i="8"/>
  <c r="L79" i="8" s="1"/>
  <c r="K78" i="8"/>
  <c r="K79" i="8" s="1"/>
  <c r="J78" i="8"/>
  <c r="J79" i="8" s="1"/>
  <c r="I78" i="8"/>
  <c r="I79" i="8" s="1"/>
  <c r="H78" i="8"/>
  <c r="H79" i="8" s="1"/>
  <c r="E77" i="8"/>
  <c r="F77" i="8" s="1"/>
  <c r="D77" i="8"/>
  <c r="E76" i="8"/>
  <c r="F76" i="8" s="1"/>
  <c r="D76" i="8"/>
  <c r="E75" i="8"/>
  <c r="F75" i="8" s="1"/>
  <c r="D75" i="8"/>
  <c r="E74" i="8"/>
  <c r="F74" i="8" s="1"/>
  <c r="D74" i="8"/>
  <c r="E73" i="8"/>
  <c r="F73" i="8" s="1"/>
  <c r="D73" i="8"/>
  <c r="E72" i="8"/>
  <c r="F72" i="8" s="1"/>
  <c r="D72" i="8"/>
  <c r="E71" i="8"/>
  <c r="F71" i="8" s="1"/>
  <c r="D71" i="8"/>
  <c r="E70" i="8"/>
  <c r="F70" i="8" s="1"/>
  <c r="D70" i="8"/>
  <c r="F69" i="8"/>
  <c r="E69" i="8"/>
  <c r="D69" i="8"/>
  <c r="E68" i="8"/>
  <c r="F68" i="8" s="1"/>
  <c r="D68" i="8"/>
  <c r="E67" i="8"/>
  <c r="F67" i="8" s="1"/>
  <c r="D67" i="8"/>
  <c r="E66" i="8"/>
  <c r="D66" i="8"/>
  <c r="AZ64" i="8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D63" i="8"/>
  <c r="E62" i="8"/>
  <c r="D62" i="8"/>
  <c r="E61" i="8"/>
  <c r="F61" i="8" s="1"/>
  <c r="D61" i="8"/>
  <c r="E60" i="8"/>
  <c r="D60" i="8"/>
  <c r="E59" i="8"/>
  <c r="F59" i="8" s="1"/>
  <c r="D59" i="8"/>
  <c r="E58" i="8"/>
  <c r="F58" i="8" s="1"/>
  <c r="D58" i="8"/>
  <c r="E57" i="8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D48" i="8"/>
  <c r="E47" i="8"/>
  <c r="D47" i="8"/>
  <c r="E46" i="8"/>
  <c r="D46" i="8"/>
  <c r="E45" i="8"/>
  <c r="F45" i="8" s="1"/>
  <c r="D45" i="8"/>
  <c r="E44" i="8"/>
  <c r="D44" i="8"/>
  <c r="E43" i="8"/>
  <c r="F43" i="8" s="1"/>
  <c r="D43" i="8"/>
  <c r="E42" i="8"/>
  <c r="D42" i="8"/>
  <c r="E41" i="8"/>
  <c r="D41" i="8"/>
  <c r="E40" i="8"/>
  <c r="D40" i="8"/>
  <c r="E39" i="8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F62" i="8" l="1"/>
  <c r="F57" i="8"/>
  <c r="F63" i="8"/>
  <c r="F60" i="8"/>
  <c r="F44" i="8"/>
  <c r="F39" i="8"/>
  <c r="F40" i="8"/>
  <c r="F46" i="8"/>
  <c r="F41" i="8"/>
  <c r="F47" i="8"/>
  <c r="F42" i="8"/>
  <c r="F48" i="8"/>
  <c r="D78" i="8"/>
  <c r="D79" i="8" s="1"/>
  <c r="E78" i="8"/>
  <c r="E79" i="8" s="1"/>
  <c r="F66" i="8"/>
  <c r="D64" i="8"/>
  <c r="D65" i="8" s="1"/>
  <c r="E64" i="8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F64" i="8" l="1"/>
  <c r="F65" i="8"/>
  <c r="F78" i="8"/>
  <c r="F79" i="8" s="1"/>
  <c r="E65" i="8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<sst xmlns="http://schemas.openxmlformats.org/spreadsheetml/2006/main" count="195" uniqueCount="78">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</sst>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68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7" fillId="6" borderId="82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AA8EDE15-C6CF-44CE-A134-924971BBD81D}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79"/>
  <sheetViews>
    <sheetView tabSelected="1" showOutlineSymbols="0" view="pageBreakPreview" zoomScale="75" zoomScaleNormal="60" zoomScaleSheetLayoutView="75" workbookViewId="0">
      <pane xSplit="3" ySplit="9" topLeftCell="AJ61" activePane="bottomRight" state="frozen"/>
      <selection activeCell="B1" sqref="B1"/>
      <selection pane="topRight" activeCell="D1" sqref="D1"/>
      <selection pane="bottomLeft" activeCell="B9" sqref="B9"/>
      <selection pane="bottomRight" activeCell="G69" sqref="G69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09" t="s">
        <v>49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25" t="s">
        <v>50</v>
      </c>
      <c r="AP3" s="226"/>
      <c r="AQ3" s="226"/>
      <c r="AR3" s="226"/>
      <c r="AS3" s="226"/>
      <c r="AT3" s="226"/>
      <c r="AU3" s="226"/>
      <c r="AV3" s="227"/>
      <c r="AW3" s="232" t="s">
        <v>51</v>
      </c>
      <c r="AX3" s="233"/>
      <c r="AY3" s="233"/>
      <c r="AZ3" s="234"/>
    </row>
    <row r="4" spans="2:52" s="96" customFormat="1" ht="72" customHeight="1" x14ac:dyDescent="0.2">
      <c r="B4" s="98"/>
      <c r="G4" s="213" t="s">
        <v>73</v>
      </c>
      <c r="H4" s="214"/>
      <c r="I4" s="214"/>
      <c r="J4" s="215"/>
      <c r="K4" s="220" t="s">
        <v>41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  <c r="W4" s="214" t="s">
        <v>71</v>
      </c>
      <c r="X4" s="214"/>
      <c r="Y4" s="214"/>
      <c r="Z4" s="215"/>
      <c r="AA4" s="220" t="s">
        <v>43</v>
      </c>
      <c r="AB4" s="214"/>
      <c r="AC4" s="214"/>
      <c r="AD4" s="215"/>
      <c r="AE4" s="220" t="s">
        <v>72</v>
      </c>
      <c r="AF4" s="214"/>
      <c r="AG4" s="214"/>
      <c r="AH4" s="214"/>
      <c r="AI4" s="214"/>
      <c r="AJ4" s="214"/>
      <c r="AK4" s="214"/>
      <c r="AL4" s="214"/>
      <c r="AM4" s="241" t="s">
        <v>60</v>
      </c>
      <c r="AN4" s="220"/>
      <c r="AO4" s="228"/>
      <c r="AP4" s="229"/>
      <c r="AQ4" s="229"/>
      <c r="AR4" s="229"/>
      <c r="AS4" s="229"/>
      <c r="AT4" s="229"/>
      <c r="AU4" s="229"/>
      <c r="AV4" s="230"/>
      <c r="AW4" s="235" t="s">
        <v>52</v>
      </c>
      <c r="AX4" s="236"/>
      <c r="AY4" s="239" t="s">
        <v>54</v>
      </c>
      <c r="AZ4" s="240"/>
    </row>
    <row r="5" spans="2:52" s="97" customFormat="1" ht="24.6" customHeight="1" thickBot="1" x14ac:dyDescent="0.25">
      <c r="G5" s="216" t="s">
        <v>31</v>
      </c>
      <c r="H5" s="217"/>
      <c r="I5" s="217" t="s">
        <v>32</v>
      </c>
      <c r="J5" s="217"/>
      <c r="K5" s="217" t="s">
        <v>35</v>
      </c>
      <c r="L5" s="217"/>
      <c r="M5" s="217" t="s">
        <v>36</v>
      </c>
      <c r="N5" s="217"/>
      <c r="O5" s="217" t="s">
        <v>37</v>
      </c>
      <c r="P5" s="217"/>
      <c r="Q5" s="217" t="s">
        <v>38</v>
      </c>
      <c r="R5" s="217"/>
      <c r="S5" s="217" t="s">
        <v>39</v>
      </c>
      <c r="T5" s="217"/>
      <c r="U5" s="217" t="s">
        <v>22</v>
      </c>
      <c r="V5" s="217"/>
      <c r="W5" s="217" t="s">
        <v>40</v>
      </c>
      <c r="X5" s="217"/>
      <c r="Y5" s="217" t="s">
        <v>23</v>
      </c>
      <c r="Z5" s="217"/>
      <c r="AA5" s="217" t="s">
        <v>42</v>
      </c>
      <c r="AB5" s="217"/>
      <c r="AC5" s="217" t="s">
        <v>33</v>
      </c>
      <c r="AD5" s="217"/>
      <c r="AE5" s="224" t="s">
        <v>44</v>
      </c>
      <c r="AF5" s="222"/>
      <c r="AG5" s="217" t="s">
        <v>74</v>
      </c>
      <c r="AH5" s="217"/>
      <c r="AI5" s="221" t="s">
        <v>45</v>
      </c>
      <c r="AJ5" s="222"/>
      <c r="AK5" s="217" t="s">
        <v>70</v>
      </c>
      <c r="AL5" s="217"/>
      <c r="AM5" s="223" t="s">
        <v>46</v>
      </c>
      <c r="AN5" s="223"/>
      <c r="AO5" s="231" t="s">
        <v>47</v>
      </c>
      <c r="AP5" s="217"/>
      <c r="AQ5" s="217" t="s">
        <v>34</v>
      </c>
      <c r="AR5" s="217"/>
      <c r="AS5" s="217" t="s">
        <v>24</v>
      </c>
      <c r="AT5" s="217"/>
      <c r="AU5" s="217" t="s">
        <v>48</v>
      </c>
      <c r="AV5" s="238"/>
      <c r="AW5" s="231" t="s">
        <v>25</v>
      </c>
      <c r="AX5" s="217"/>
      <c r="AY5" s="217" t="s">
        <v>53</v>
      </c>
      <c r="AZ5" s="237"/>
    </row>
    <row r="6" spans="2:52" s="114" customFormat="1" ht="18" customHeight="1" x14ac:dyDescent="0.2">
      <c r="B6" s="115"/>
      <c r="C6" s="116"/>
      <c r="D6" s="117"/>
      <c r="E6" s="118"/>
      <c r="F6" s="119"/>
      <c r="G6" s="211" t="s">
        <v>29</v>
      </c>
      <c r="H6" s="212"/>
      <c r="I6" s="218" t="s">
        <v>30</v>
      </c>
      <c r="J6" s="219"/>
      <c r="K6" s="243" t="s">
        <v>55</v>
      </c>
      <c r="L6" s="244"/>
      <c r="M6" s="243" t="s">
        <v>56</v>
      </c>
      <c r="N6" s="244"/>
      <c r="O6" s="243" t="s">
        <v>58</v>
      </c>
      <c r="P6" s="244"/>
      <c r="Q6" s="243" t="s">
        <v>59</v>
      </c>
      <c r="R6" s="244"/>
      <c r="S6" s="243" t="s">
        <v>60</v>
      </c>
      <c r="T6" s="244"/>
      <c r="U6" s="243" t="s">
        <v>60</v>
      </c>
      <c r="V6" s="244"/>
      <c r="W6" s="243" t="s">
        <v>62</v>
      </c>
      <c r="X6" s="244"/>
      <c r="Y6" s="243" t="s">
        <v>60</v>
      </c>
      <c r="Z6" s="244"/>
      <c r="AA6" s="245" t="s">
        <v>57</v>
      </c>
      <c r="AB6" s="246"/>
      <c r="AC6" s="243" t="s">
        <v>60</v>
      </c>
      <c r="AD6" s="244"/>
      <c r="AE6" s="243" t="s">
        <v>63</v>
      </c>
      <c r="AF6" s="242"/>
      <c r="AG6" s="243" t="s">
        <v>64</v>
      </c>
      <c r="AH6" s="244"/>
      <c r="AI6" s="242" t="s">
        <v>65</v>
      </c>
      <c r="AJ6" s="242"/>
      <c r="AK6" s="243" t="s">
        <v>60</v>
      </c>
      <c r="AL6" s="244"/>
      <c r="AM6" s="242" t="s">
        <v>60</v>
      </c>
      <c r="AN6" s="242"/>
      <c r="AO6" s="249" t="s">
        <v>66</v>
      </c>
      <c r="AP6" s="244"/>
      <c r="AQ6" s="243" t="s">
        <v>67</v>
      </c>
      <c r="AR6" s="244"/>
      <c r="AS6" s="243" t="s">
        <v>68</v>
      </c>
      <c r="AT6" s="244"/>
      <c r="AU6" s="243" t="s">
        <v>60</v>
      </c>
      <c r="AV6" s="251"/>
      <c r="AW6" s="249"/>
      <c r="AX6" s="244"/>
      <c r="AY6" s="243"/>
      <c r="AZ6" s="250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45" t="s">
        <v>57</v>
      </c>
      <c r="N7" s="246"/>
      <c r="O7" s="245" t="s">
        <v>57</v>
      </c>
      <c r="P7" s="246"/>
      <c r="Q7" s="245" t="s">
        <v>57</v>
      </c>
      <c r="R7" s="246"/>
      <c r="S7" s="245" t="s">
        <v>57</v>
      </c>
      <c r="T7" s="246"/>
      <c r="U7" s="79"/>
      <c r="V7" s="94"/>
      <c r="W7" s="245" t="s">
        <v>57</v>
      </c>
      <c r="X7" s="24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47" t="s">
        <v>61</v>
      </c>
      <c r="T8" s="248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hidden="1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hidden="1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hidden="1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hidden="1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hidden="1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hidden="1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hidden="1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hidden="1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hidden="1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hidden="1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hidden="1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hidden="1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hidden="1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hidden="1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hidden="1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hidden="1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hidden="1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hidden="1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hidden="1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hidden="1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hidden="1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hidden="1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hidden="1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hidden="1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hidden="1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hidden="1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hidden="1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hidden="1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1081</v>
      </c>
      <c r="E62" s="38">
        <f t="shared" si="44"/>
        <v>1387.8020000000001</v>
      </c>
      <c r="F62" s="146">
        <f>+E62/SUM(E48)*100-100</f>
        <v>38.98687348086608</v>
      </c>
      <c r="G62" s="131">
        <v>1</v>
      </c>
      <c r="H62" s="10">
        <v>79.977999999999994</v>
      </c>
      <c r="I62" s="11">
        <v>3</v>
      </c>
      <c r="J62" s="10">
        <v>133.684</v>
      </c>
      <c r="K62" s="11">
        <v>4</v>
      </c>
      <c r="L62" s="10">
        <v>85.444000000000003</v>
      </c>
      <c r="M62" s="16">
        <v>1</v>
      </c>
      <c r="N62" s="17">
        <v>32.975999999999999</v>
      </c>
      <c r="O62" s="11">
        <v>1</v>
      </c>
      <c r="P62" s="10">
        <v>10.287000000000001</v>
      </c>
      <c r="Q62" s="11">
        <v>2</v>
      </c>
      <c r="R62" s="10">
        <v>13.632</v>
      </c>
      <c r="S62" s="11">
        <v>4</v>
      </c>
      <c r="T62" s="10">
        <v>186.55600000000001</v>
      </c>
      <c r="U62" s="11">
        <v>170</v>
      </c>
      <c r="V62" s="10">
        <v>16.27</v>
      </c>
      <c r="W62" s="11"/>
      <c r="X62" s="10"/>
      <c r="Y62" s="11">
        <v>3</v>
      </c>
      <c r="Z62" s="10">
        <v>2.2679999999999998</v>
      </c>
      <c r="AA62" s="11"/>
      <c r="AB62" s="10"/>
      <c r="AC62" s="11">
        <v>7</v>
      </c>
      <c r="AD62" s="10">
        <v>13.015000000000001</v>
      </c>
      <c r="AE62" s="11">
        <v>236</v>
      </c>
      <c r="AF62" s="10">
        <v>66.566000000000003</v>
      </c>
      <c r="AG62" s="11">
        <v>12</v>
      </c>
      <c r="AH62" s="10">
        <v>189.58500000000001</v>
      </c>
      <c r="AI62" s="11">
        <v>6</v>
      </c>
      <c r="AJ62" s="10">
        <v>16.448</v>
      </c>
      <c r="AK62" s="11">
        <v>2</v>
      </c>
      <c r="AL62" s="10">
        <v>16.283999999999999</v>
      </c>
      <c r="AM62" s="155">
        <v>354</v>
      </c>
      <c r="AN62" s="10">
        <v>81.066000000000003</v>
      </c>
      <c r="AO62" s="109">
        <v>3</v>
      </c>
      <c r="AP62" s="10">
        <v>88.385000000000005</v>
      </c>
      <c r="AQ62" s="11"/>
      <c r="AR62" s="32"/>
      <c r="AS62" s="27">
        <v>4</v>
      </c>
      <c r="AT62" s="10">
        <v>302.28800000000001</v>
      </c>
      <c r="AU62" s="11">
        <v>268</v>
      </c>
      <c r="AV62" s="170">
        <v>53.07</v>
      </c>
      <c r="AW62" s="109">
        <v>2030</v>
      </c>
      <c r="AX62" s="10">
        <v>1378.596</v>
      </c>
      <c r="AY62" s="27"/>
      <c r="AZ62" s="132">
        <v>15.696999999999999</v>
      </c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1114</v>
      </c>
      <c r="E63" s="38">
        <f>H63+J63+L63+N63+P63+R63+T63+V63+X63+Z63+AL63+AV63+AB63+AD63+AF63+AH63+AJ63+AN63+AP63+AR63+AT63</f>
        <v>1805.2630000000004</v>
      </c>
      <c r="F63" s="146">
        <f>+E63/SUM(E49)*100-100</f>
        <v>33.354041442318589</v>
      </c>
      <c r="G63" s="131"/>
      <c r="H63" s="10"/>
      <c r="I63" s="11">
        <v>1</v>
      </c>
      <c r="J63" s="10">
        <v>1.75</v>
      </c>
      <c r="K63" s="11">
        <v>5</v>
      </c>
      <c r="L63" s="10">
        <v>42.933</v>
      </c>
      <c r="M63" s="16">
        <v>2</v>
      </c>
      <c r="N63" s="17">
        <v>21.754999999999999</v>
      </c>
      <c r="O63" s="11">
        <v>1</v>
      </c>
      <c r="P63" s="10">
        <v>156.22800000000001</v>
      </c>
      <c r="Q63" s="11"/>
      <c r="R63" s="10"/>
      <c r="S63" s="11">
        <v>5</v>
      </c>
      <c r="T63" s="10">
        <v>16.088999999999999</v>
      </c>
      <c r="U63" s="11">
        <v>143</v>
      </c>
      <c r="V63" s="10">
        <v>13.375</v>
      </c>
      <c r="W63" s="11"/>
      <c r="X63" s="10"/>
      <c r="Y63" s="11">
        <v>4</v>
      </c>
      <c r="Z63" s="10">
        <v>18.102</v>
      </c>
      <c r="AA63" s="11">
        <v>1</v>
      </c>
      <c r="AB63" s="10">
        <v>116.685</v>
      </c>
      <c r="AC63" s="11">
        <v>5</v>
      </c>
      <c r="AD63" s="10">
        <v>2.8250000000000002</v>
      </c>
      <c r="AE63" s="11">
        <v>168</v>
      </c>
      <c r="AF63" s="10">
        <v>601.24</v>
      </c>
      <c r="AG63" s="11">
        <v>28</v>
      </c>
      <c r="AH63" s="10">
        <v>412.68200000000002</v>
      </c>
      <c r="AI63" s="11">
        <v>3</v>
      </c>
      <c r="AJ63" s="10">
        <v>5.4969999999999999</v>
      </c>
      <c r="AK63" s="11">
        <v>3</v>
      </c>
      <c r="AL63" s="10">
        <v>12.736000000000001</v>
      </c>
      <c r="AM63" s="155">
        <v>698</v>
      </c>
      <c r="AN63" s="10">
        <v>52.758000000000003</v>
      </c>
      <c r="AO63" s="109">
        <v>5</v>
      </c>
      <c r="AP63" s="10">
        <v>137.13999999999999</v>
      </c>
      <c r="AQ63" s="11">
        <v>8</v>
      </c>
      <c r="AR63" s="32">
        <v>29.861000000000001</v>
      </c>
      <c r="AS63" s="27">
        <v>6</v>
      </c>
      <c r="AT63" s="10">
        <v>74.521000000000001</v>
      </c>
      <c r="AU63" s="11">
        <v>28</v>
      </c>
      <c r="AV63" s="170">
        <v>89.085999999999999</v>
      </c>
      <c r="AW63" s="109">
        <v>1374</v>
      </c>
      <c r="AX63" s="10">
        <v>941.63499999999999</v>
      </c>
      <c r="AY63" s="161"/>
      <c r="AZ63" s="165">
        <v>6.8339999999999996</v>
      </c>
    </row>
    <row r="64" spans="2:52" x14ac:dyDescent="0.15">
      <c r="B64" s="151" t="s">
        <v>76</v>
      </c>
      <c r="C64" s="36" t="s">
        <v>15</v>
      </c>
      <c r="D64" s="52">
        <f>SUM(D52:D63)</f>
        <v>16273</v>
      </c>
      <c r="E64" s="56">
        <f>SUM(E52:E63)</f>
        <v>18195.729000000003</v>
      </c>
      <c r="F64" s="152">
        <f>+E64/SUM(E50)*100-100</f>
        <v>7.3535187622184139</v>
      </c>
      <c r="G64" s="139">
        <f>SUM(G52:G63)</f>
        <v>5</v>
      </c>
      <c r="H64" s="26">
        <f t="shared" ref="H64:L64" si="48">SUM(H52:H63)</f>
        <v>420.43700000000001</v>
      </c>
      <c r="I64" s="53">
        <f t="shared" si="48"/>
        <v>30</v>
      </c>
      <c r="J64" s="24">
        <f t="shared" si="48"/>
        <v>525.01799999999992</v>
      </c>
      <c r="K64" s="54">
        <f t="shared" si="48"/>
        <v>54</v>
      </c>
      <c r="L64" s="26">
        <f t="shared" si="48"/>
        <v>1471.5510000000004</v>
      </c>
      <c r="M64" s="53">
        <f>SUM(M52:M63)</f>
        <v>21</v>
      </c>
      <c r="N64" s="24">
        <f t="shared" ref="N64:AZ64" si="49">SUM(N52:N63)</f>
        <v>259.71199999999999</v>
      </c>
      <c r="O64" s="54">
        <f t="shared" si="49"/>
        <v>12</v>
      </c>
      <c r="P64" s="26">
        <f t="shared" si="49"/>
        <v>695.80200000000013</v>
      </c>
      <c r="Q64" s="55">
        <f t="shared" si="49"/>
        <v>16</v>
      </c>
      <c r="R64" s="47">
        <f t="shared" si="49"/>
        <v>194.47500000000002</v>
      </c>
      <c r="S64" s="54">
        <f t="shared" si="49"/>
        <v>44</v>
      </c>
      <c r="T64" s="26">
        <f t="shared" si="49"/>
        <v>1528.864</v>
      </c>
      <c r="U64" s="55">
        <f t="shared" si="49"/>
        <v>3801</v>
      </c>
      <c r="V64" s="47">
        <f t="shared" si="49"/>
        <v>369.09599999999995</v>
      </c>
      <c r="W64" s="55">
        <f t="shared" si="49"/>
        <v>3</v>
      </c>
      <c r="X64" s="47">
        <f t="shared" si="49"/>
        <v>16.945</v>
      </c>
      <c r="Y64" s="54">
        <f t="shared" si="49"/>
        <v>378</v>
      </c>
      <c r="Z64" s="26">
        <f t="shared" si="49"/>
        <v>269.15800000000002</v>
      </c>
      <c r="AA64" s="23">
        <f t="shared" si="49"/>
        <v>28</v>
      </c>
      <c r="AB64" s="26">
        <f t="shared" si="49"/>
        <v>1606.682</v>
      </c>
      <c r="AC64" s="55">
        <f t="shared" si="49"/>
        <v>108</v>
      </c>
      <c r="AD64" s="47">
        <f t="shared" si="49"/>
        <v>84.617999999999995</v>
      </c>
      <c r="AE64" s="54">
        <f t="shared" si="49"/>
        <v>3552</v>
      </c>
      <c r="AF64" s="26">
        <f t="shared" si="49"/>
        <v>1164.8989999999999</v>
      </c>
      <c r="AG64" s="55">
        <f t="shared" si="49"/>
        <v>198</v>
      </c>
      <c r="AH64" s="47">
        <f t="shared" si="49"/>
        <v>2717.0420000000004</v>
      </c>
      <c r="AI64" s="54">
        <f t="shared" si="49"/>
        <v>25</v>
      </c>
      <c r="AJ64" s="26">
        <f t="shared" si="49"/>
        <v>453.41699999999997</v>
      </c>
      <c r="AK64" s="23">
        <f t="shared" si="49"/>
        <v>26</v>
      </c>
      <c r="AL64" s="22">
        <f t="shared" si="49"/>
        <v>86.75</v>
      </c>
      <c r="AM64" s="158">
        <f t="shared" si="49"/>
        <v>5845</v>
      </c>
      <c r="AN64" s="22">
        <f t="shared" si="49"/>
        <v>1773.1260000000002</v>
      </c>
      <c r="AO64" s="113">
        <f t="shared" si="49"/>
        <v>30</v>
      </c>
      <c r="AP64" s="26">
        <f t="shared" si="49"/>
        <v>610.75700000000006</v>
      </c>
      <c r="AQ64" s="23">
        <f t="shared" si="49"/>
        <v>40</v>
      </c>
      <c r="AR64" s="24">
        <f t="shared" si="49"/>
        <v>369.63600000000002</v>
      </c>
      <c r="AS64" s="23">
        <f t="shared" si="49"/>
        <v>106</v>
      </c>
      <c r="AT64" s="26">
        <f t="shared" si="49"/>
        <v>2110.8380000000002</v>
      </c>
      <c r="AU64" s="23">
        <f t="shared" si="49"/>
        <v>1951</v>
      </c>
      <c r="AV64" s="174">
        <f t="shared" si="49"/>
        <v>1466.9059999999999</v>
      </c>
      <c r="AW64" s="113">
        <f t="shared" si="49"/>
        <v>15341</v>
      </c>
      <c r="AX64" s="26">
        <f t="shared" si="49"/>
        <v>14402.95</v>
      </c>
      <c r="AY64" s="159">
        <f t="shared" si="49"/>
        <v>0</v>
      </c>
      <c r="AZ64" s="166">
        <f t="shared" si="49"/>
        <v>278.72300000000001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-0.27265006927993563</v>
      </c>
      <c r="E65" s="124">
        <f t="shared" ref="E65" si="50">E64/SUM(E38:E49)-1</f>
        <v>7.3535187622184139E-2</v>
      </c>
      <c r="F65" s="141">
        <f>F64/SUM(F38:F49)-1</f>
        <v>-1.0622242351511204</v>
      </c>
      <c r="G65" s="140">
        <f t="shared" ref="G65:AN65" si="51">G64/SUM(G38:G49)-1</f>
        <v>-0.2857142857142857</v>
      </c>
      <c r="H65" s="125">
        <f t="shared" si="51"/>
        <v>-0.33306525042750501</v>
      </c>
      <c r="I65" s="126">
        <f t="shared" si="51"/>
        <v>-0.59459459459459452</v>
      </c>
      <c r="J65" s="125">
        <f t="shared" si="51"/>
        <v>-0.16395878219245497</v>
      </c>
      <c r="K65" s="126">
        <f t="shared" si="51"/>
        <v>2</v>
      </c>
      <c r="L65" s="125">
        <f t="shared" si="51"/>
        <v>3.1942573585787635</v>
      </c>
      <c r="M65" s="126">
        <f t="shared" si="51"/>
        <v>0.10526315789473695</v>
      </c>
      <c r="N65" s="125">
        <f t="shared" si="51"/>
        <v>-0.13582867771592477</v>
      </c>
      <c r="O65" s="126">
        <f t="shared" si="51"/>
        <v>3</v>
      </c>
      <c r="P65" s="125">
        <f t="shared" si="51"/>
        <v>2.7473583300121724</v>
      </c>
      <c r="Q65" s="126">
        <f t="shared" si="51"/>
        <v>6.6666666666666652E-2</v>
      </c>
      <c r="R65" s="125">
        <f t="shared" si="51"/>
        <v>-0.27247390670008598</v>
      </c>
      <c r="S65" s="126">
        <f t="shared" si="51"/>
        <v>-0.30158730158730163</v>
      </c>
      <c r="T65" s="125">
        <f t="shared" si="51"/>
        <v>-0.55603811384497348</v>
      </c>
      <c r="U65" s="126">
        <f t="shared" si="51"/>
        <v>-0.19162058698426199</v>
      </c>
      <c r="V65" s="125">
        <f t="shared" si="51"/>
        <v>-0.28171176693814415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0.44827586206896552</v>
      </c>
      <c r="Z65" s="125">
        <f t="shared" si="51"/>
        <v>2.6717549962485512</v>
      </c>
      <c r="AA65" s="126">
        <f t="shared" si="51"/>
        <v>-9.6774193548387122E-2</v>
      </c>
      <c r="AB65" s="125">
        <f t="shared" si="51"/>
        <v>-0.27211781793273171</v>
      </c>
      <c r="AC65" s="126">
        <f t="shared" si="51"/>
        <v>0.83050847457627119</v>
      </c>
      <c r="AD65" s="125">
        <f t="shared" si="51"/>
        <v>1.6499436302142052</v>
      </c>
      <c r="AE65" s="126">
        <f t="shared" si="51"/>
        <v>-0.10574018126888218</v>
      </c>
      <c r="AF65" s="125">
        <f t="shared" si="51"/>
        <v>0.52192215183175605</v>
      </c>
      <c r="AG65" s="126">
        <f t="shared" si="51"/>
        <v>0.83333333333333326</v>
      </c>
      <c r="AH65" s="125">
        <f t="shared" si="51"/>
        <v>0.23251484483798834</v>
      </c>
      <c r="AI65" s="126">
        <f t="shared" si="51"/>
        <v>0.31578947368421062</v>
      </c>
      <c r="AJ65" s="125">
        <f t="shared" si="51"/>
        <v>0.46452046343519537</v>
      </c>
      <c r="AK65" s="126">
        <f t="shared" si="51"/>
        <v>-0.36585365853658536</v>
      </c>
      <c r="AL65" s="125">
        <f t="shared" si="51"/>
        <v>-0.33519300477434877</v>
      </c>
      <c r="AM65" s="126">
        <f t="shared" si="51"/>
        <v>-0.11224179829890646</v>
      </c>
      <c r="AN65" s="125">
        <f t="shared" si="51"/>
        <v>0.39197313282389579</v>
      </c>
      <c r="AO65" s="128">
        <f t="shared" ref="AO65:AX65" si="52">AO64/SUM(AO38:AO47)-1</f>
        <v>0.36363636363636354</v>
      </c>
      <c r="AP65" s="124">
        <f t="shared" si="52"/>
        <v>-0.20233699847064646</v>
      </c>
      <c r="AQ65" s="127">
        <f t="shared" si="52"/>
        <v>-0.2857142857142857</v>
      </c>
      <c r="AR65" s="178">
        <f t="shared" si="52"/>
        <v>0.19314781519630464</v>
      </c>
      <c r="AS65" s="127">
        <f t="shared" si="52"/>
        <v>0.60606060606060597</v>
      </c>
      <c r="AT65" s="124">
        <f t="shared" si="52"/>
        <v>1.3459177232071418</v>
      </c>
      <c r="AU65" s="127">
        <f t="shared" si="52"/>
        <v>-0.65284697508896805</v>
      </c>
      <c r="AV65" s="179">
        <f t="shared" si="52"/>
        <v>0.34714853654661559</v>
      </c>
      <c r="AW65" s="128">
        <f t="shared" si="52"/>
        <v>0.20976263701600817</v>
      </c>
      <c r="AX65" s="124">
        <f t="shared" si="52"/>
        <v>0.147924670439749</v>
      </c>
      <c r="AY65" s="127" t="e">
        <f>AY64/SUM(AY38:AY47)-1</f>
        <v>#DIV/0!</v>
      </c>
      <c r="AZ65" s="141">
        <f t="shared" ref="AZ65" si="53">AZ64/SUM(AZ38:AZ47)-1</f>
        <v>-3.9581682230109161E-2</v>
      </c>
    </row>
    <row r="66" spans="2:52" x14ac:dyDescent="0.15">
      <c r="B66" s="144" t="s">
        <v>77</v>
      </c>
      <c r="C66" s="40" t="s">
        <v>1</v>
      </c>
      <c r="D66" s="12">
        <f>G66+I66+K66+M66+O66+Q66+S66+U66+W66+Y66+AK66+AU66+AA66+AC66+AE66+AG66+AI66+AM66+AO66+AQ66+AS66</f>
        <v>1442</v>
      </c>
      <c r="E66" s="38">
        <f>H66+J66+L66+N66+P66+R66+T66+V66+X66+Z66+AL66+AV66+AB66+AD66+AF66+AH66+AJ66+AN66+AP66+AR66+AT66</f>
        <v>1794.3740000000003</v>
      </c>
      <c r="F66" s="145">
        <f>+E66/SUM(E52)*100-100</f>
        <v>27.12433696938956</v>
      </c>
      <c r="G66" s="131"/>
      <c r="H66" s="10"/>
      <c r="I66" s="11">
        <v>1</v>
      </c>
      <c r="J66" s="10">
        <v>5.5170000000000003</v>
      </c>
      <c r="K66" s="11">
        <v>2</v>
      </c>
      <c r="L66" s="10">
        <v>27.466000000000001</v>
      </c>
      <c r="M66" s="16">
        <v>2</v>
      </c>
      <c r="N66" s="17">
        <v>8.1289999999999996</v>
      </c>
      <c r="O66" s="16">
        <v>2</v>
      </c>
      <c r="P66" s="17">
        <v>298.30200000000002</v>
      </c>
      <c r="Q66" s="11"/>
      <c r="R66" s="10"/>
      <c r="S66" s="11">
        <v>9</v>
      </c>
      <c r="T66" s="10">
        <v>304.35500000000002</v>
      </c>
      <c r="U66" s="11">
        <v>334</v>
      </c>
      <c r="V66" s="10">
        <v>57.444000000000003</v>
      </c>
      <c r="W66" s="11"/>
      <c r="X66" s="10"/>
      <c r="Y66" s="11">
        <v>55</v>
      </c>
      <c r="Z66" s="10">
        <v>5.0380000000000003</v>
      </c>
      <c r="AA66" s="11">
        <v>2</v>
      </c>
      <c r="AB66" s="10">
        <v>169.89400000000001</v>
      </c>
      <c r="AC66" s="11">
        <v>17</v>
      </c>
      <c r="AD66" s="10">
        <v>20.977</v>
      </c>
      <c r="AE66" s="11">
        <v>557</v>
      </c>
      <c r="AF66" s="10">
        <v>75.036000000000001</v>
      </c>
      <c r="AG66" s="11">
        <v>20</v>
      </c>
      <c r="AH66" s="10">
        <v>407.53500000000003</v>
      </c>
      <c r="AI66" s="11"/>
      <c r="AJ66" s="10"/>
      <c r="AK66" s="11">
        <v>3</v>
      </c>
      <c r="AL66" s="10">
        <v>5.4610000000000003</v>
      </c>
      <c r="AM66" s="11">
        <v>349</v>
      </c>
      <c r="AN66" s="10">
        <v>177.45</v>
      </c>
      <c r="AO66" s="109">
        <v>1</v>
      </c>
      <c r="AP66" s="10">
        <v>0.41199999999999998</v>
      </c>
      <c r="AQ66" s="11">
        <v>6</v>
      </c>
      <c r="AR66" s="32">
        <v>109.351</v>
      </c>
      <c r="AS66" s="27">
        <v>18</v>
      </c>
      <c r="AT66" s="10">
        <v>80.709999999999994</v>
      </c>
      <c r="AU66" s="11">
        <v>64</v>
      </c>
      <c r="AV66" s="170">
        <v>41.296999999999997</v>
      </c>
      <c r="AW66" s="109">
        <v>1294</v>
      </c>
      <c r="AX66" s="10">
        <v>780.51199999999994</v>
      </c>
      <c r="AY66" s="27"/>
      <c r="AZ66" s="132">
        <v>50.722999999999999</v>
      </c>
    </row>
    <row r="67" spans="2:52" x14ac:dyDescent="0.15">
      <c r="B67" s="144"/>
      <c r="C67" s="40" t="s">
        <v>2</v>
      </c>
      <c r="D67" s="12">
        <f>G67+I67+K67+M67+O67+Q67+S67+U67+W67+Y67+AK67+AU67+AA67+AC67+AE67+AG67+AI67+AM67+AO67+AQ67+AS67</f>
        <v>957</v>
      </c>
      <c r="E67" s="38">
        <f>H67+J67+L67+N67+P67+R67+T67+V67+X67+Z67+AL67+AV67+AB67+AD67+AF67+AH67+AJ67+AN67+AP67+AR67+AT67</f>
        <v>1199.789</v>
      </c>
      <c r="F67" s="146">
        <f>+E67/SUM(E53)*100-100</f>
        <v>-29.438911286172583</v>
      </c>
      <c r="G67" s="131"/>
      <c r="H67" s="10"/>
      <c r="I67" s="11">
        <v>14</v>
      </c>
      <c r="J67" s="10">
        <v>101.386</v>
      </c>
      <c r="K67" s="11">
        <v>2</v>
      </c>
      <c r="L67" s="10">
        <v>9.1859999999999999</v>
      </c>
      <c r="M67" s="16">
        <v>5</v>
      </c>
      <c r="N67" s="17">
        <v>159.75899999999999</v>
      </c>
      <c r="O67" s="16"/>
      <c r="P67" s="17"/>
      <c r="Q67" s="11">
        <v>3</v>
      </c>
      <c r="R67" s="10">
        <v>30.791</v>
      </c>
      <c r="S67" s="11">
        <v>4</v>
      </c>
      <c r="T67" s="35">
        <v>66.364999999999995</v>
      </c>
      <c r="U67" s="11">
        <v>248</v>
      </c>
      <c r="V67" s="10">
        <v>53.965000000000003</v>
      </c>
      <c r="W67" s="11">
        <v>3</v>
      </c>
      <c r="X67" s="10">
        <v>11.25</v>
      </c>
      <c r="Y67" s="11">
        <v>10</v>
      </c>
      <c r="Z67" s="10">
        <v>6.194</v>
      </c>
      <c r="AA67" s="11">
        <v>2</v>
      </c>
      <c r="AB67" s="10">
        <v>151.941</v>
      </c>
      <c r="AC67" s="11">
        <v>3</v>
      </c>
      <c r="AD67" s="10">
        <v>8.5399999999999991</v>
      </c>
      <c r="AE67" s="11">
        <v>164</v>
      </c>
      <c r="AF67" s="10">
        <v>41.164000000000001</v>
      </c>
      <c r="AG67" s="11">
        <v>34</v>
      </c>
      <c r="AH67" s="10">
        <v>336.286</v>
      </c>
      <c r="AI67" s="11">
        <v>2</v>
      </c>
      <c r="AJ67" s="10">
        <v>4.66</v>
      </c>
      <c r="AK67" s="11">
        <v>2</v>
      </c>
      <c r="AL67" s="10">
        <v>4.6719999999999997</v>
      </c>
      <c r="AM67" s="155">
        <v>401</v>
      </c>
      <c r="AN67" s="10">
        <v>70.596999999999994</v>
      </c>
      <c r="AO67" s="109">
        <v>1</v>
      </c>
      <c r="AP67" s="10">
        <v>24.957999999999998</v>
      </c>
      <c r="AQ67" s="11">
        <v>5</v>
      </c>
      <c r="AR67" s="32">
        <v>27.475999999999999</v>
      </c>
      <c r="AS67" s="27">
        <v>5</v>
      </c>
      <c r="AT67" s="10">
        <v>17.648</v>
      </c>
      <c r="AU67" s="11">
        <v>49</v>
      </c>
      <c r="AV67" s="170">
        <v>72.950999999999993</v>
      </c>
      <c r="AW67" s="109">
        <v>1233</v>
      </c>
      <c r="AX67" s="10">
        <v>1441.9659999999999</v>
      </c>
      <c r="AY67" s="27"/>
      <c r="AZ67" s="132">
        <v>32.252000000000002</v>
      </c>
    </row>
    <row r="68" spans="2:52" x14ac:dyDescent="0.15">
      <c r="B68" s="144"/>
      <c r="C68" s="40" t="s">
        <v>3</v>
      </c>
      <c r="D68" s="12">
        <f t="shared" ref="D68:D76" si="54">G68+I68+K68+M68+O68+Q68+S68+U68+W68+Y68+AK68+AU68+AA68+AC68+AE68+AG68+AI68+AM68+AO68+AQ68+AS68</f>
        <v>611</v>
      </c>
      <c r="E68" s="38">
        <f t="shared" ref="E68:E76" si="55">H68+J68+L68+N68+P68+R68+T68+V68+X68+Z68+AL68+AV68+AB68+AD68+AF68+AH68+AJ68+AN68+AP68+AR68+AT68</f>
        <v>1351.2770000000003</v>
      </c>
      <c r="F68" s="147">
        <f t="shared" ref="F68:F69" si="56">+E68/SUM(E54)*100-100</f>
        <v>-32.069836593832235</v>
      </c>
      <c r="G68" s="131"/>
      <c r="H68" s="10"/>
      <c r="I68" s="11"/>
      <c r="J68" s="10"/>
      <c r="K68" s="11">
        <v>1</v>
      </c>
      <c r="L68" s="10">
        <v>17.867000000000001</v>
      </c>
      <c r="M68" s="18">
        <v>1</v>
      </c>
      <c r="N68" s="19">
        <v>32.311999999999998</v>
      </c>
      <c r="O68" s="11"/>
      <c r="P68" s="10"/>
      <c r="Q68" s="11">
        <v>1</v>
      </c>
      <c r="R68" s="10">
        <v>52.948</v>
      </c>
      <c r="S68" s="11">
        <v>5</v>
      </c>
      <c r="T68" s="10">
        <v>111.69499999999999</v>
      </c>
      <c r="U68" s="11">
        <v>87</v>
      </c>
      <c r="V68" s="10">
        <v>5.9950000000000001</v>
      </c>
      <c r="W68" s="11"/>
      <c r="X68" s="10"/>
      <c r="Y68" s="50">
        <v>3</v>
      </c>
      <c r="Z68" s="51">
        <v>1.107</v>
      </c>
      <c r="AA68" s="11">
        <v>2</v>
      </c>
      <c r="AB68" s="10">
        <v>231.82499999999999</v>
      </c>
      <c r="AC68" s="11">
        <v>2</v>
      </c>
      <c r="AD68" s="10">
        <v>2.2040000000000002</v>
      </c>
      <c r="AE68" s="50">
        <v>251</v>
      </c>
      <c r="AF68" s="51">
        <v>35.634</v>
      </c>
      <c r="AG68" s="11">
        <v>23</v>
      </c>
      <c r="AH68" s="10">
        <v>187.196</v>
      </c>
      <c r="AI68" s="50">
        <v>1</v>
      </c>
      <c r="AJ68" s="51">
        <v>26.891999999999999</v>
      </c>
      <c r="AK68" s="50">
        <v>8</v>
      </c>
      <c r="AL68" s="51">
        <v>13.779</v>
      </c>
      <c r="AM68" s="156">
        <v>132</v>
      </c>
      <c r="AN68" s="51">
        <v>60.762</v>
      </c>
      <c r="AO68" s="109">
        <v>1</v>
      </c>
      <c r="AP68" s="10">
        <v>25.559000000000001</v>
      </c>
      <c r="AQ68" s="11">
        <v>1</v>
      </c>
      <c r="AR68" s="32">
        <v>3.766</v>
      </c>
      <c r="AS68" s="27">
        <v>2</v>
      </c>
      <c r="AT68" s="10">
        <v>297.67</v>
      </c>
      <c r="AU68" s="11">
        <v>90</v>
      </c>
      <c r="AV68" s="170">
        <v>244.066</v>
      </c>
      <c r="AW68" s="109">
        <v>1363</v>
      </c>
      <c r="AX68" s="10">
        <v>1492.27</v>
      </c>
      <c r="AY68" s="27"/>
      <c r="AZ68" s="132">
        <v>13.923</v>
      </c>
    </row>
    <row r="69" spans="2:52" x14ac:dyDescent="0.15">
      <c r="B69" s="144"/>
      <c r="C69" s="3" t="s">
        <v>4</v>
      </c>
      <c r="D69" s="15">
        <f t="shared" si="54"/>
        <v>4516</v>
      </c>
      <c r="E69" s="46">
        <f t="shared" si="55"/>
        <v>1509.5720000000001</v>
      </c>
      <c r="F69" s="148">
        <f t="shared" si="56"/>
        <v>5.8028649166163291</v>
      </c>
      <c r="G69" s="133">
        <v>1</v>
      </c>
      <c r="H69" s="13">
        <v>30.206</v>
      </c>
      <c r="I69" s="14">
        <v>5</v>
      </c>
      <c r="J69" s="13">
        <v>47.101999999999997</v>
      </c>
      <c r="K69" s="14"/>
      <c r="L69" s="49"/>
      <c r="M69" s="16">
        <v>3</v>
      </c>
      <c r="N69" s="17">
        <v>91.796000000000006</v>
      </c>
      <c r="O69" s="14"/>
      <c r="P69" s="13"/>
      <c r="Q69" s="14"/>
      <c r="R69" s="13"/>
      <c r="S69" s="14">
        <v>6</v>
      </c>
      <c r="T69" s="13">
        <v>71.141999999999996</v>
      </c>
      <c r="U69" s="14">
        <v>747</v>
      </c>
      <c r="V69" s="13">
        <v>47.207000000000001</v>
      </c>
      <c r="W69" s="14"/>
      <c r="X69" s="13"/>
      <c r="Y69" s="11">
        <v>12</v>
      </c>
      <c r="Z69" s="10">
        <v>14.515000000000001</v>
      </c>
      <c r="AA69" s="14">
        <v>4</v>
      </c>
      <c r="AB69" s="13">
        <v>505.27499999999998</v>
      </c>
      <c r="AC69" s="14"/>
      <c r="AD69" s="13"/>
      <c r="AE69" s="11">
        <v>103</v>
      </c>
      <c r="AF69" s="10">
        <v>31.077999999999999</v>
      </c>
      <c r="AG69" s="14">
        <v>31</v>
      </c>
      <c r="AH69" s="13">
        <v>216.155</v>
      </c>
      <c r="AI69" s="11">
        <v>1</v>
      </c>
      <c r="AJ69" s="10">
        <v>2.5630000000000002</v>
      </c>
      <c r="AK69" s="11">
        <v>6</v>
      </c>
      <c r="AL69" s="10">
        <v>11.84</v>
      </c>
      <c r="AM69" s="155">
        <v>527</v>
      </c>
      <c r="AN69" s="10">
        <v>256.303</v>
      </c>
      <c r="AO69" s="110">
        <v>1</v>
      </c>
      <c r="AP69" s="13">
        <v>56.223999999999997</v>
      </c>
      <c r="AQ69" s="43">
        <v>5</v>
      </c>
      <c r="AR69" s="33">
        <v>27.956</v>
      </c>
      <c r="AS69" s="28">
        <v>2</v>
      </c>
      <c r="AT69" s="13">
        <v>4.1989999999999998</v>
      </c>
      <c r="AU69" s="43">
        <v>3062</v>
      </c>
      <c r="AV69" s="171">
        <v>96.010999999999996</v>
      </c>
      <c r="AW69" s="110">
        <v>645</v>
      </c>
      <c r="AX69" s="13">
        <v>961.04700000000003</v>
      </c>
      <c r="AY69" s="28"/>
      <c r="AZ69" s="134">
        <v>47.527999999999999</v>
      </c>
    </row>
    <row r="70" spans="2:52" x14ac:dyDescent="0.15">
      <c r="B70" s="144"/>
      <c r="C70" s="40" t="s">
        <v>5</v>
      </c>
      <c r="D70" s="12">
        <f t="shared" si="54"/>
        <v>0</v>
      </c>
      <c r="E70" s="45">
        <f t="shared" si="55"/>
        <v>0</v>
      </c>
      <c r="F70" s="146">
        <f t="shared" ref="F70" si="57">+E70/SUM(E56)*100-100</f>
        <v>-100</v>
      </c>
      <c r="G70" s="131"/>
      <c r="H70" s="10"/>
      <c r="I70" s="11"/>
      <c r="J70" s="10"/>
      <c r="K70" s="11"/>
      <c r="L70" s="10"/>
      <c r="M70" s="16"/>
      <c r="N70" s="17"/>
      <c r="O70" s="16"/>
      <c r="P70" s="17"/>
      <c r="Q70" s="11"/>
      <c r="R70" s="10"/>
      <c r="S70" s="11"/>
      <c r="T70" s="10"/>
      <c r="U70" s="11"/>
      <c r="V70" s="10"/>
      <c r="W70" s="11"/>
      <c r="X70" s="10"/>
      <c r="Y70" s="11"/>
      <c r="Z70" s="10"/>
      <c r="AA70" s="11"/>
      <c r="AB70" s="10"/>
      <c r="AC70" s="11"/>
      <c r="AD70" s="10"/>
      <c r="AE70" s="11"/>
      <c r="AF70" s="10"/>
      <c r="AG70" s="11"/>
      <c r="AH70" s="10"/>
      <c r="AI70" s="11"/>
      <c r="AJ70" s="10"/>
      <c r="AK70" s="11"/>
      <c r="AL70" s="10"/>
      <c r="AM70" s="155"/>
      <c r="AN70" s="10"/>
      <c r="AO70" s="109"/>
      <c r="AP70" s="10"/>
      <c r="AQ70" s="11"/>
      <c r="AR70" s="32"/>
      <c r="AS70" s="28"/>
      <c r="AT70" s="10"/>
      <c r="AU70" s="11"/>
      <c r="AV70" s="170"/>
      <c r="AW70" s="109"/>
      <c r="AX70" s="10"/>
      <c r="AY70" s="27"/>
      <c r="AZ70" s="132"/>
    </row>
    <row r="71" spans="2:52" x14ac:dyDescent="0.15">
      <c r="B71" s="144"/>
      <c r="C71" s="40" t="s">
        <v>6</v>
      </c>
      <c r="D71" s="9">
        <f t="shared" si="54"/>
        <v>0</v>
      </c>
      <c r="E71" s="44">
        <f t="shared" si="55"/>
        <v>0</v>
      </c>
      <c r="F71" s="147">
        <f t="shared" ref="F71:F75" si="58">+E71/SUM(E57)*100-100</f>
        <v>-100</v>
      </c>
      <c r="G71" s="131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5"/>
      <c r="AN71" s="10"/>
      <c r="AO71" s="109"/>
      <c r="AP71" s="10"/>
      <c r="AQ71" s="11"/>
      <c r="AR71" s="32"/>
      <c r="AS71" s="27"/>
      <c r="AT71" s="10"/>
      <c r="AU71" s="11"/>
      <c r="AV71" s="208"/>
      <c r="AW71" s="109"/>
      <c r="AX71" s="10"/>
      <c r="AY71" s="27"/>
      <c r="AZ71" s="132"/>
    </row>
    <row r="72" spans="2:52" x14ac:dyDescent="0.15">
      <c r="B72" s="144"/>
      <c r="C72" s="3" t="s">
        <v>7</v>
      </c>
      <c r="D72" s="12">
        <f t="shared" si="54"/>
        <v>0</v>
      </c>
      <c r="E72" s="38">
        <f t="shared" si="55"/>
        <v>0</v>
      </c>
      <c r="F72" s="148">
        <f t="shared" si="58"/>
        <v>-100</v>
      </c>
      <c r="G72" s="133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7"/>
      <c r="AN72" s="13"/>
      <c r="AO72" s="110"/>
      <c r="AP72" s="13"/>
      <c r="AQ72" s="14"/>
      <c r="AR72" s="33"/>
      <c r="AS72" s="28"/>
      <c r="AT72" s="13"/>
      <c r="AU72" s="14"/>
      <c r="AV72" s="171"/>
      <c r="AW72" s="110"/>
      <c r="AX72" s="13"/>
      <c r="AY72" s="28"/>
      <c r="AZ72" s="134"/>
    </row>
    <row r="73" spans="2:52" x14ac:dyDescent="0.15">
      <c r="B73" s="144"/>
      <c r="C73" s="40" t="s">
        <v>8</v>
      </c>
      <c r="D73" s="12">
        <f t="shared" si="54"/>
        <v>0</v>
      </c>
      <c r="E73" s="38">
        <f t="shared" si="55"/>
        <v>0</v>
      </c>
      <c r="F73" s="146">
        <f t="shared" si="58"/>
        <v>-100</v>
      </c>
      <c r="G73" s="131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5"/>
      <c r="AN73" s="10"/>
      <c r="AO73" s="109"/>
      <c r="AP73" s="10"/>
      <c r="AQ73" s="11"/>
      <c r="AR73" s="32"/>
      <c r="AS73" s="27"/>
      <c r="AT73" s="10"/>
      <c r="AU73" s="11"/>
      <c r="AV73" s="170"/>
      <c r="AW73" s="109"/>
      <c r="AX73" s="10"/>
      <c r="AY73" s="27"/>
      <c r="AZ73" s="132"/>
    </row>
    <row r="74" spans="2:52" x14ac:dyDescent="0.15">
      <c r="B74" s="144"/>
      <c r="C74" s="40" t="s">
        <v>9</v>
      </c>
      <c r="D74" s="9">
        <f t="shared" si="54"/>
        <v>0</v>
      </c>
      <c r="E74" s="44">
        <f t="shared" si="55"/>
        <v>0</v>
      </c>
      <c r="F74" s="147">
        <f t="shared" si="58"/>
        <v>-100</v>
      </c>
      <c r="G74" s="131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5"/>
      <c r="AN74" s="10"/>
      <c r="AO74" s="109"/>
      <c r="AP74" s="10"/>
      <c r="AQ74" s="11"/>
      <c r="AR74" s="32"/>
      <c r="AS74" s="27"/>
      <c r="AT74" s="10"/>
      <c r="AU74" s="11"/>
      <c r="AV74" s="208"/>
      <c r="AW74" s="109"/>
      <c r="AX74" s="10"/>
      <c r="AY74" s="27"/>
      <c r="AZ74" s="132"/>
    </row>
    <row r="75" spans="2:52" x14ac:dyDescent="0.15">
      <c r="B75" s="144"/>
      <c r="C75" s="3" t="s">
        <v>10</v>
      </c>
      <c r="D75" s="12">
        <f t="shared" si="54"/>
        <v>0</v>
      </c>
      <c r="E75" s="38">
        <f t="shared" si="55"/>
        <v>0</v>
      </c>
      <c r="F75" s="148">
        <f t="shared" si="58"/>
        <v>-100</v>
      </c>
      <c r="G75" s="133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7"/>
      <c r="AN75" s="13"/>
      <c r="AO75" s="110"/>
      <c r="AP75" s="13"/>
      <c r="AQ75" s="14"/>
      <c r="AR75" s="33"/>
      <c r="AS75" s="28"/>
      <c r="AT75" s="13"/>
      <c r="AU75" s="14"/>
      <c r="AV75" s="170"/>
      <c r="AW75" s="110"/>
      <c r="AX75" s="13"/>
      <c r="AY75" s="28"/>
      <c r="AZ75" s="134"/>
    </row>
    <row r="76" spans="2:52" x14ac:dyDescent="0.15">
      <c r="B76" s="144"/>
      <c r="C76" s="40" t="s">
        <v>11</v>
      </c>
      <c r="D76" s="12">
        <f t="shared" si="54"/>
        <v>0</v>
      </c>
      <c r="E76" s="38">
        <f t="shared" si="55"/>
        <v>0</v>
      </c>
      <c r="F76" s="146">
        <f>+E76/SUM(E62)*100-100</f>
        <v>-100</v>
      </c>
      <c r="G76" s="131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5"/>
      <c r="AN76" s="10"/>
      <c r="AO76" s="109"/>
      <c r="AP76" s="10"/>
      <c r="AQ76" s="11"/>
      <c r="AR76" s="32"/>
      <c r="AS76" s="27"/>
      <c r="AT76" s="10"/>
      <c r="AU76" s="11"/>
      <c r="AV76" s="170"/>
      <c r="AW76" s="109"/>
      <c r="AX76" s="10"/>
      <c r="AY76" s="27"/>
      <c r="AZ76" s="132"/>
    </row>
    <row r="77" spans="2:52" x14ac:dyDescent="0.15">
      <c r="B77" s="144"/>
      <c r="C77" s="40" t="s">
        <v>12</v>
      </c>
      <c r="D77" s="12">
        <f>G77+I77+K77+M77+O77+Q77+S77+U77+W77+Y77+AK77+AU77+AA77+AC77+AE77+AG77+AI77+AM77+AO77+AQ77+AS77</f>
        <v>0</v>
      </c>
      <c r="E77" s="38">
        <f>H77+J77+L77+N77+P77+R77+T77+V77+X77+Z77+AL77+AV77+AB77+AD77+AF77+AH77+AJ77+AN77+AP77+AR77+AT77</f>
        <v>0</v>
      </c>
      <c r="F77" s="146">
        <f>+E77/SUM(E63)*100-100</f>
        <v>-100</v>
      </c>
      <c r="G77" s="131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5"/>
      <c r="AN77" s="10"/>
      <c r="AO77" s="109"/>
      <c r="AP77" s="10"/>
      <c r="AQ77" s="11"/>
      <c r="AR77" s="32"/>
      <c r="AS77" s="27"/>
      <c r="AT77" s="10"/>
      <c r="AU77" s="11"/>
      <c r="AV77" s="170"/>
      <c r="AW77" s="109"/>
      <c r="AX77" s="10"/>
      <c r="AY77" s="161"/>
      <c r="AZ77" s="165"/>
    </row>
    <row r="78" spans="2:52" x14ac:dyDescent="0.15">
      <c r="B78" s="151" t="s">
        <v>77</v>
      </c>
      <c r="C78" s="36" t="s">
        <v>15</v>
      </c>
      <c r="D78" s="52">
        <f>SUM(D66:D77)</f>
        <v>7526</v>
      </c>
      <c r="E78" s="56">
        <f>SUM(E66:E77)</f>
        <v>5855.0120000000006</v>
      </c>
      <c r="F78" s="152">
        <f>+E78/SUM(E64)*100-100</f>
        <v>-67.822053186217488</v>
      </c>
      <c r="G78" s="139">
        <f>SUM(G66:G77)</f>
        <v>1</v>
      </c>
      <c r="H78" s="26">
        <f t="shared" ref="H78:L78" si="59">SUM(H66:H77)</f>
        <v>30.206</v>
      </c>
      <c r="I78" s="53">
        <f t="shared" si="59"/>
        <v>20</v>
      </c>
      <c r="J78" s="24">
        <f t="shared" si="59"/>
        <v>154.005</v>
      </c>
      <c r="K78" s="54">
        <f t="shared" si="59"/>
        <v>5</v>
      </c>
      <c r="L78" s="26">
        <f t="shared" si="59"/>
        <v>54.519000000000005</v>
      </c>
      <c r="M78" s="53">
        <f>SUM(M66:M77)</f>
        <v>11</v>
      </c>
      <c r="N78" s="24">
        <f t="shared" ref="N78:AZ78" si="60">SUM(N66:N77)</f>
        <v>291.99599999999998</v>
      </c>
      <c r="O78" s="54">
        <f t="shared" si="60"/>
        <v>2</v>
      </c>
      <c r="P78" s="26">
        <f t="shared" si="60"/>
        <v>298.30200000000002</v>
      </c>
      <c r="Q78" s="55">
        <f t="shared" si="60"/>
        <v>4</v>
      </c>
      <c r="R78" s="47">
        <f t="shared" si="60"/>
        <v>83.739000000000004</v>
      </c>
      <c r="S78" s="54">
        <f t="shared" si="60"/>
        <v>24</v>
      </c>
      <c r="T78" s="26">
        <f t="shared" si="60"/>
        <v>553.55700000000002</v>
      </c>
      <c r="U78" s="55">
        <f t="shared" si="60"/>
        <v>1416</v>
      </c>
      <c r="V78" s="47">
        <f t="shared" si="60"/>
        <v>164.61100000000002</v>
      </c>
      <c r="W78" s="55">
        <f t="shared" si="60"/>
        <v>3</v>
      </c>
      <c r="X78" s="47">
        <f t="shared" si="60"/>
        <v>11.25</v>
      </c>
      <c r="Y78" s="54">
        <f t="shared" si="60"/>
        <v>80</v>
      </c>
      <c r="Z78" s="26">
        <f t="shared" si="60"/>
        <v>26.853999999999999</v>
      </c>
      <c r="AA78" s="23">
        <f t="shared" si="60"/>
        <v>10</v>
      </c>
      <c r="AB78" s="26">
        <f t="shared" si="60"/>
        <v>1058.9349999999999</v>
      </c>
      <c r="AC78" s="55">
        <f t="shared" si="60"/>
        <v>22</v>
      </c>
      <c r="AD78" s="47">
        <f t="shared" si="60"/>
        <v>31.721</v>
      </c>
      <c r="AE78" s="54">
        <f t="shared" si="60"/>
        <v>1075</v>
      </c>
      <c r="AF78" s="26">
        <f t="shared" si="60"/>
        <v>182.91200000000001</v>
      </c>
      <c r="AG78" s="55">
        <f t="shared" si="60"/>
        <v>108</v>
      </c>
      <c r="AH78" s="47">
        <f t="shared" si="60"/>
        <v>1147.172</v>
      </c>
      <c r="AI78" s="54">
        <f t="shared" si="60"/>
        <v>4</v>
      </c>
      <c r="AJ78" s="26">
        <f t="shared" si="60"/>
        <v>34.115000000000002</v>
      </c>
      <c r="AK78" s="23">
        <f t="shared" si="60"/>
        <v>19</v>
      </c>
      <c r="AL78" s="22">
        <f t="shared" si="60"/>
        <v>35.751999999999995</v>
      </c>
      <c r="AM78" s="158">
        <f t="shared" si="60"/>
        <v>1409</v>
      </c>
      <c r="AN78" s="22">
        <f t="shared" si="60"/>
        <v>565.11199999999997</v>
      </c>
      <c r="AO78" s="113">
        <f t="shared" si="60"/>
        <v>4</v>
      </c>
      <c r="AP78" s="26">
        <f t="shared" si="60"/>
        <v>107.15299999999999</v>
      </c>
      <c r="AQ78" s="23">
        <f t="shared" si="60"/>
        <v>17</v>
      </c>
      <c r="AR78" s="24">
        <f t="shared" si="60"/>
        <v>168.54899999999998</v>
      </c>
      <c r="AS78" s="23">
        <f t="shared" si="60"/>
        <v>27</v>
      </c>
      <c r="AT78" s="26">
        <f t="shared" si="60"/>
        <v>400.22700000000003</v>
      </c>
      <c r="AU78" s="23">
        <f t="shared" si="60"/>
        <v>3265</v>
      </c>
      <c r="AV78" s="174">
        <f t="shared" si="60"/>
        <v>454.32499999999993</v>
      </c>
      <c r="AW78" s="113">
        <f t="shared" si="60"/>
        <v>4535</v>
      </c>
      <c r="AX78" s="26">
        <f t="shared" si="60"/>
        <v>4675.7950000000001</v>
      </c>
      <c r="AY78" s="159">
        <f t="shared" si="60"/>
        <v>0</v>
      </c>
      <c r="AZ78" s="166">
        <f t="shared" si="60"/>
        <v>144.42599999999999</v>
      </c>
    </row>
    <row r="79" spans="2:52" s="121" customFormat="1" ht="15" thickBot="1" x14ac:dyDescent="0.2">
      <c r="B79" s="153" t="s">
        <v>20</v>
      </c>
      <c r="C79" s="122"/>
      <c r="D79" s="123">
        <f>D78/SUM(D52:D63)-1</f>
        <v>-0.53751613101456397</v>
      </c>
      <c r="E79" s="124">
        <f t="shared" ref="E79" si="61">E78/SUM(E52:E63)-1</f>
        <v>-0.6782205318621749</v>
      </c>
      <c r="F79" s="141">
        <f>F78/SUM(F52:F63)-1</f>
        <v>-1.2459208825803452</v>
      </c>
      <c r="G79" s="140">
        <f t="shared" ref="G79:AN79" si="62">G78/SUM(G52:G63)-1</f>
        <v>-0.8</v>
      </c>
      <c r="H79" s="125">
        <f t="shared" si="62"/>
        <v>-0.92815570465967556</v>
      </c>
      <c r="I79" s="126">
        <f t="shared" si="62"/>
        <v>-0.33333333333333337</v>
      </c>
      <c r="J79" s="125">
        <f t="shared" si="62"/>
        <v>-0.7066671999817149</v>
      </c>
      <c r="K79" s="126">
        <f t="shared" si="62"/>
        <v>-0.90740740740740744</v>
      </c>
      <c r="L79" s="125">
        <f t="shared" si="62"/>
        <v>-0.96295133501998909</v>
      </c>
      <c r="M79" s="126">
        <f t="shared" si="62"/>
        <v>-0.47619047619047616</v>
      </c>
      <c r="N79" s="125">
        <f t="shared" si="62"/>
        <v>0.12430692459339565</v>
      </c>
      <c r="O79" s="126">
        <f t="shared" si="62"/>
        <v>-0.83333333333333337</v>
      </c>
      <c r="P79" s="125">
        <f t="shared" si="62"/>
        <v>-0.57128320987867243</v>
      </c>
      <c r="Q79" s="126">
        <f t="shared" si="62"/>
        <v>-0.75</v>
      </c>
      <c r="R79" s="125">
        <f t="shared" si="62"/>
        <v>-0.56940994986502125</v>
      </c>
      <c r="S79" s="126">
        <f t="shared" si="62"/>
        <v>-0.45454545454545459</v>
      </c>
      <c r="T79" s="125">
        <f t="shared" si="62"/>
        <v>-0.63792920756849525</v>
      </c>
      <c r="U79" s="126">
        <f t="shared" si="62"/>
        <v>-0.62746645619573793</v>
      </c>
      <c r="V79" s="125">
        <f t="shared" si="62"/>
        <v>-0.55401575741812414</v>
      </c>
      <c r="W79" s="126">
        <f t="shared" si="62"/>
        <v>0</v>
      </c>
      <c r="X79" s="125">
        <f t="shared" si="62"/>
        <v>-0.33608734139864271</v>
      </c>
      <c r="Y79" s="126">
        <f t="shared" si="62"/>
        <v>-0.78835978835978837</v>
      </c>
      <c r="Z79" s="125">
        <f t="shared" si="62"/>
        <v>-0.90022960491607162</v>
      </c>
      <c r="AA79" s="126">
        <f t="shared" si="62"/>
        <v>-0.64285714285714279</v>
      </c>
      <c r="AB79" s="125">
        <f t="shared" si="62"/>
        <v>-0.34091811571922759</v>
      </c>
      <c r="AC79" s="126">
        <f t="shared" si="62"/>
        <v>-0.79629629629629628</v>
      </c>
      <c r="AD79" s="125">
        <f t="shared" si="62"/>
        <v>-0.62512704152780729</v>
      </c>
      <c r="AE79" s="126">
        <f t="shared" si="62"/>
        <v>-0.69735360360360366</v>
      </c>
      <c r="AF79" s="125">
        <f t="shared" si="62"/>
        <v>-0.84298037855642416</v>
      </c>
      <c r="AG79" s="126">
        <f t="shared" si="62"/>
        <v>-0.45454545454545459</v>
      </c>
      <c r="AH79" s="125">
        <f t="shared" si="62"/>
        <v>-0.57778643097898374</v>
      </c>
      <c r="AI79" s="126">
        <f t="shared" si="62"/>
        <v>-0.84</v>
      </c>
      <c r="AJ79" s="125">
        <f t="shared" si="62"/>
        <v>-0.92476020969659278</v>
      </c>
      <c r="AK79" s="126">
        <f t="shared" si="62"/>
        <v>-0.26923076923076927</v>
      </c>
      <c r="AL79" s="125">
        <f t="shared" si="62"/>
        <v>-0.5878731988472623</v>
      </c>
      <c r="AM79" s="126">
        <f t="shared" si="62"/>
        <v>-0.75893926432848591</v>
      </c>
      <c r="AN79" s="125">
        <f t="shared" si="62"/>
        <v>-0.68129055690345752</v>
      </c>
      <c r="AO79" s="128">
        <f t="shared" ref="AO79:AX79" si="63">AO78/SUM(AO52:AO61)-1</f>
        <v>-0.81818181818181812</v>
      </c>
      <c r="AP79" s="124">
        <f t="shared" si="63"/>
        <v>-0.72184813307305729</v>
      </c>
      <c r="AQ79" s="127">
        <f t="shared" si="63"/>
        <v>-0.46875</v>
      </c>
      <c r="AR79" s="178">
        <f t="shared" si="63"/>
        <v>-0.50393937164299918</v>
      </c>
      <c r="AS79" s="127">
        <f t="shared" si="63"/>
        <v>-0.71875</v>
      </c>
      <c r="AT79" s="124">
        <f t="shared" si="63"/>
        <v>-0.76919244141822307</v>
      </c>
      <c r="AU79" s="127">
        <f t="shared" si="63"/>
        <v>0.97280966767371591</v>
      </c>
      <c r="AV79" s="179">
        <f t="shared" si="63"/>
        <v>-0.65704849971692769</v>
      </c>
      <c r="AW79" s="128">
        <f t="shared" si="63"/>
        <v>-0.62008879953087037</v>
      </c>
      <c r="AX79" s="124">
        <f t="shared" si="63"/>
        <v>-0.61301798047277267</v>
      </c>
      <c r="AY79" s="127" t="e">
        <f>AY78/SUM(AY52:AY61)-1</f>
        <v>#DIV/0!</v>
      </c>
      <c r="AZ79" s="141">
        <f t="shared" ref="AZ79" si="64">AZ78/SUM(AZ52:AZ61)-1</f>
        <v>-0.43625874344241822</v>
      </c>
    </row>
  </sheetData>
  <mergeCells count="64"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C5:AD5"/>
    <mergeCell ref="AI5:AJ5"/>
    <mergeCell ref="AM5:AN5"/>
    <mergeCell ref="AE5:AF5"/>
    <mergeCell ref="AG5:AH5"/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2026-02-26T01:02:56Z</cp:lastPrinted>
  <dcterms:created xsi:type="dcterms:W3CDTF">2003-02-20T01:42:16Z</dcterms:created>
  <dcterms:modified xsi:type="dcterms:W3CDTF">2026-05-28T04:58:17Z</dcterms:modified>
</cp:coreProperties>
</file>