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C665E5A9-23A0-41D1-B499-B5D291EC691E}" xr6:coauthVersionLast="47" xr6:coauthVersionMax="47" xr10:uidLastSave="{00000000-0000-0000-0000-000000000000}"/>
  <bookViews>
    <workbookView xWindow="10230" yWindow="0" windowWidth="16980" windowHeight="15585" xr2:uid="{00000000-000D-0000-FFFF-FFFF00000000}"/>
  </bookViews>
  <sheets>
    <sheet name="yunyu" sheetId="8" r:id="rId1"/>
  </sheets>
  <definedNames>
    <definedName name="_xlnm.Print_Area" localSheetId="0">yunyu!$B$1:$AZ$66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<sst xmlns="http://schemas.openxmlformats.org/spreadsheetml/2006/main" count="179" uniqueCount="77">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</sst>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  <xf numFmtId="177" fontId="11" fillId="0" borderId="68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7" fillId="6" borderId="82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65"/>
  <sheetViews>
    <sheetView tabSelected="1" showOutlineSymbols="0" zoomScale="60" zoomScaleNormal="60" zoomScaleSheetLayoutView="75" workbookViewId="0">
      <pane xSplit="3" ySplit="9" topLeftCell="AE42" activePane="bottomRight" state="frozen"/>
      <selection activeCell="B1" sqref="B1"/>
      <selection pane="topRight" activeCell="D1" sqref="D1"/>
      <selection pane="bottomLeft" activeCell="B9" sqref="B9"/>
      <selection pane="bottomRight" activeCell="AT59" sqref="AT59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44" t="s">
        <v>49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20" t="s">
        <v>50</v>
      </c>
      <c r="AP3" s="221"/>
      <c r="AQ3" s="221"/>
      <c r="AR3" s="221"/>
      <c r="AS3" s="221"/>
      <c r="AT3" s="221"/>
      <c r="AU3" s="221"/>
      <c r="AV3" s="222"/>
      <c r="AW3" s="227" t="s">
        <v>51</v>
      </c>
      <c r="AX3" s="228"/>
      <c r="AY3" s="228"/>
      <c r="AZ3" s="229"/>
    </row>
    <row r="4" spans="2:52" s="96" customFormat="1" ht="72" customHeight="1" x14ac:dyDescent="0.2">
      <c r="B4" s="98"/>
      <c r="G4" s="248" t="s">
        <v>73</v>
      </c>
      <c r="H4" s="238"/>
      <c r="I4" s="238"/>
      <c r="J4" s="239"/>
      <c r="K4" s="237" t="s">
        <v>41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8" t="s">
        <v>71</v>
      </c>
      <c r="X4" s="238"/>
      <c r="Y4" s="238"/>
      <c r="Z4" s="239"/>
      <c r="AA4" s="237" t="s">
        <v>43</v>
      </c>
      <c r="AB4" s="238"/>
      <c r="AC4" s="238"/>
      <c r="AD4" s="239"/>
      <c r="AE4" s="237" t="s">
        <v>72</v>
      </c>
      <c r="AF4" s="238"/>
      <c r="AG4" s="238"/>
      <c r="AH4" s="238"/>
      <c r="AI4" s="238"/>
      <c r="AJ4" s="238"/>
      <c r="AK4" s="238"/>
      <c r="AL4" s="238"/>
      <c r="AM4" s="236" t="s">
        <v>60</v>
      </c>
      <c r="AN4" s="237"/>
      <c r="AO4" s="223"/>
      <c r="AP4" s="224"/>
      <c r="AQ4" s="224"/>
      <c r="AR4" s="224"/>
      <c r="AS4" s="224"/>
      <c r="AT4" s="224"/>
      <c r="AU4" s="224"/>
      <c r="AV4" s="225"/>
      <c r="AW4" s="230" t="s">
        <v>52</v>
      </c>
      <c r="AX4" s="231"/>
      <c r="AY4" s="234" t="s">
        <v>54</v>
      </c>
      <c r="AZ4" s="235"/>
    </row>
    <row r="5" spans="2:52" s="97" customFormat="1" ht="24.6" customHeight="1" thickBot="1" x14ac:dyDescent="0.25">
      <c r="G5" s="249" t="s">
        <v>31</v>
      </c>
      <c r="H5" s="219"/>
      <c r="I5" s="219" t="s">
        <v>32</v>
      </c>
      <c r="J5" s="219"/>
      <c r="K5" s="219" t="s">
        <v>35</v>
      </c>
      <c r="L5" s="219"/>
      <c r="M5" s="219" t="s">
        <v>36</v>
      </c>
      <c r="N5" s="219"/>
      <c r="O5" s="219" t="s">
        <v>37</v>
      </c>
      <c r="P5" s="219"/>
      <c r="Q5" s="219" t="s">
        <v>38</v>
      </c>
      <c r="R5" s="219"/>
      <c r="S5" s="219" t="s">
        <v>39</v>
      </c>
      <c r="T5" s="219"/>
      <c r="U5" s="219" t="s">
        <v>22</v>
      </c>
      <c r="V5" s="219"/>
      <c r="W5" s="219" t="s">
        <v>40</v>
      </c>
      <c r="X5" s="219"/>
      <c r="Y5" s="219" t="s">
        <v>23</v>
      </c>
      <c r="Z5" s="219"/>
      <c r="AA5" s="219" t="s">
        <v>42</v>
      </c>
      <c r="AB5" s="219"/>
      <c r="AC5" s="219" t="s">
        <v>33</v>
      </c>
      <c r="AD5" s="219"/>
      <c r="AE5" s="243" t="s">
        <v>44</v>
      </c>
      <c r="AF5" s="241"/>
      <c r="AG5" s="219" t="s">
        <v>74</v>
      </c>
      <c r="AH5" s="219"/>
      <c r="AI5" s="240" t="s">
        <v>45</v>
      </c>
      <c r="AJ5" s="241"/>
      <c r="AK5" s="219" t="s">
        <v>70</v>
      </c>
      <c r="AL5" s="219"/>
      <c r="AM5" s="242" t="s">
        <v>46</v>
      </c>
      <c r="AN5" s="242"/>
      <c r="AO5" s="226" t="s">
        <v>47</v>
      </c>
      <c r="AP5" s="219"/>
      <c r="AQ5" s="219" t="s">
        <v>34</v>
      </c>
      <c r="AR5" s="219"/>
      <c r="AS5" s="219" t="s">
        <v>24</v>
      </c>
      <c r="AT5" s="219"/>
      <c r="AU5" s="219" t="s">
        <v>48</v>
      </c>
      <c r="AV5" s="233"/>
      <c r="AW5" s="226" t="s">
        <v>25</v>
      </c>
      <c r="AX5" s="219"/>
      <c r="AY5" s="219" t="s">
        <v>53</v>
      </c>
      <c r="AZ5" s="232"/>
    </row>
    <row r="6" spans="2:52" s="114" customFormat="1" ht="18" customHeight="1" x14ac:dyDescent="0.2">
      <c r="B6" s="115"/>
      <c r="C6" s="116"/>
      <c r="D6" s="117"/>
      <c r="E6" s="118"/>
      <c r="F6" s="119"/>
      <c r="G6" s="246" t="s">
        <v>29</v>
      </c>
      <c r="H6" s="247"/>
      <c r="I6" s="250" t="s">
        <v>30</v>
      </c>
      <c r="J6" s="251"/>
      <c r="K6" s="215" t="s">
        <v>55</v>
      </c>
      <c r="L6" s="214"/>
      <c r="M6" s="215" t="s">
        <v>56</v>
      </c>
      <c r="N6" s="214"/>
      <c r="O6" s="215" t="s">
        <v>58</v>
      </c>
      <c r="P6" s="214"/>
      <c r="Q6" s="215" t="s">
        <v>59</v>
      </c>
      <c r="R6" s="214"/>
      <c r="S6" s="215" t="s">
        <v>60</v>
      </c>
      <c r="T6" s="214"/>
      <c r="U6" s="215" t="s">
        <v>60</v>
      </c>
      <c r="V6" s="214"/>
      <c r="W6" s="215" t="s">
        <v>62</v>
      </c>
      <c r="X6" s="214"/>
      <c r="Y6" s="215" t="s">
        <v>60</v>
      </c>
      <c r="Z6" s="214"/>
      <c r="AA6" s="211" t="s">
        <v>57</v>
      </c>
      <c r="AB6" s="212"/>
      <c r="AC6" s="215" t="s">
        <v>60</v>
      </c>
      <c r="AD6" s="214"/>
      <c r="AE6" s="215" t="s">
        <v>63</v>
      </c>
      <c r="AF6" s="217"/>
      <c r="AG6" s="215" t="s">
        <v>64</v>
      </c>
      <c r="AH6" s="214"/>
      <c r="AI6" s="217" t="s">
        <v>65</v>
      </c>
      <c r="AJ6" s="217"/>
      <c r="AK6" s="215" t="s">
        <v>60</v>
      </c>
      <c r="AL6" s="214"/>
      <c r="AM6" s="217" t="s">
        <v>60</v>
      </c>
      <c r="AN6" s="217"/>
      <c r="AO6" s="213" t="s">
        <v>66</v>
      </c>
      <c r="AP6" s="214"/>
      <c r="AQ6" s="215" t="s">
        <v>67</v>
      </c>
      <c r="AR6" s="214"/>
      <c r="AS6" s="215" t="s">
        <v>68</v>
      </c>
      <c r="AT6" s="214"/>
      <c r="AU6" s="215" t="s">
        <v>60</v>
      </c>
      <c r="AV6" s="218"/>
      <c r="AW6" s="213"/>
      <c r="AX6" s="214"/>
      <c r="AY6" s="215"/>
      <c r="AZ6" s="21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11" t="s">
        <v>57</v>
      </c>
      <c r="N7" s="212"/>
      <c r="O7" s="211" t="s">
        <v>57</v>
      </c>
      <c r="P7" s="212"/>
      <c r="Q7" s="211" t="s">
        <v>57</v>
      </c>
      <c r="R7" s="212"/>
      <c r="S7" s="211" t="s">
        <v>57</v>
      </c>
      <c r="T7" s="212"/>
      <c r="U7" s="79"/>
      <c r="V7" s="94"/>
      <c r="W7" s="211" t="s">
        <v>57</v>
      </c>
      <c r="X7" s="212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9" t="s">
        <v>61</v>
      </c>
      <c r="T8" s="21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1518</v>
      </c>
      <c r="E54" s="38">
        <f t="shared" ref="E54:E62" si="44">H54+J54+L54+N54+P54+R54+T54+V54+X54+Z54+AL54+AV54+AB54+AD54+AF54+AH54+AJ54+AN54+AP54+AR54+AT54</f>
        <v>1989.2150000000001</v>
      </c>
      <c r="F54" s="147">
        <f t="shared" ref="F54:F55" si="45">+E54/SUM(E40)*100-100</f>
        <v>83.283563111742978</v>
      </c>
      <c r="G54" s="131"/>
      <c r="H54" s="10"/>
      <c r="I54" s="11">
        <v>2</v>
      </c>
      <c r="J54" s="10">
        <v>106.32299999999999</v>
      </c>
      <c r="K54" s="11">
        <v>4</v>
      </c>
      <c r="L54" s="10">
        <v>616.76400000000001</v>
      </c>
      <c r="M54" s="18"/>
      <c r="N54" s="19"/>
      <c r="O54" s="11">
        <v>1</v>
      </c>
      <c r="P54" s="10">
        <v>60.792000000000002</v>
      </c>
      <c r="Q54" s="11">
        <v>1</v>
      </c>
      <c r="R54" s="10">
        <v>26.117999999999999</v>
      </c>
      <c r="S54" s="11">
        <v>1</v>
      </c>
      <c r="T54" s="10">
        <v>222.41900000000001</v>
      </c>
      <c r="U54" s="11">
        <v>303</v>
      </c>
      <c r="V54" s="10">
        <v>5.9050000000000002</v>
      </c>
      <c r="W54" s="11">
        <v>2</v>
      </c>
      <c r="X54" s="10">
        <v>14.483000000000001</v>
      </c>
      <c r="Y54" s="50">
        <v>5</v>
      </c>
      <c r="Z54" s="51">
        <v>3.2509999999999999</v>
      </c>
      <c r="AA54" s="11"/>
      <c r="AB54" s="10"/>
      <c r="AC54" s="11">
        <v>9</v>
      </c>
      <c r="AD54" s="10">
        <v>6.9960000000000004</v>
      </c>
      <c r="AE54" s="50">
        <v>410</v>
      </c>
      <c r="AF54" s="51">
        <v>160.61699999999999</v>
      </c>
      <c r="AG54" s="11">
        <v>13</v>
      </c>
      <c r="AH54" s="10">
        <v>173.19</v>
      </c>
      <c r="AI54" s="50">
        <v>2</v>
      </c>
      <c r="AJ54" s="51">
        <v>134.02699999999999</v>
      </c>
      <c r="AK54" s="50">
        <v>1</v>
      </c>
      <c r="AL54" s="51">
        <v>8.07</v>
      </c>
      <c r="AM54" s="156">
        <v>547</v>
      </c>
      <c r="AN54" s="51">
        <v>47.046999999999997</v>
      </c>
      <c r="AO54" s="109">
        <v>2</v>
      </c>
      <c r="AP54" s="10">
        <v>0.25700000000000001</v>
      </c>
      <c r="AQ54" s="11">
        <v>6</v>
      </c>
      <c r="AR54" s="32">
        <v>25.582999999999998</v>
      </c>
      <c r="AS54" s="27">
        <v>25</v>
      </c>
      <c r="AT54" s="10">
        <v>284.399</v>
      </c>
      <c r="AU54" s="11">
        <v>184</v>
      </c>
      <c r="AV54" s="170">
        <v>92.974000000000004</v>
      </c>
      <c r="AW54" s="109">
        <v>620</v>
      </c>
      <c r="AX54" s="10">
        <v>1273.9570000000001</v>
      </c>
      <c r="AY54" s="27"/>
      <c r="AZ54" s="132">
        <v>15.834</v>
      </c>
    </row>
    <row r="55" spans="2:52" x14ac:dyDescent="0.15">
      <c r="B55" s="144"/>
      <c r="C55" s="3" t="s">
        <v>4</v>
      </c>
      <c r="D55" s="15">
        <f t="shared" si="43"/>
        <v>1497</v>
      </c>
      <c r="E55" s="46">
        <f t="shared" si="44"/>
        <v>1426.778</v>
      </c>
      <c r="F55" s="148">
        <f t="shared" si="45"/>
        <v>-9.1515844595110991</v>
      </c>
      <c r="G55" s="133">
        <v>1</v>
      </c>
      <c r="H55" s="13">
        <v>5.7830000000000004</v>
      </c>
      <c r="I55" s="14">
        <v>6</v>
      </c>
      <c r="J55" s="13">
        <v>8.5540000000000003</v>
      </c>
      <c r="K55" s="14">
        <v>4</v>
      </c>
      <c r="L55" s="49">
        <v>46.152999999999999</v>
      </c>
      <c r="M55" s="16">
        <v>3</v>
      </c>
      <c r="N55" s="17">
        <v>34.982999999999997</v>
      </c>
      <c r="O55" s="14">
        <v>1</v>
      </c>
      <c r="P55" s="13">
        <v>114.64700000000001</v>
      </c>
      <c r="Q55" s="14">
        <v>5</v>
      </c>
      <c r="R55" s="13">
        <v>57.841999999999999</v>
      </c>
      <c r="S55" s="14">
        <v>3</v>
      </c>
      <c r="T55" s="13">
        <v>35.816000000000003</v>
      </c>
      <c r="U55" s="14">
        <v>320</v>
      </c>
      <c r="V55" s="13">
        <v>5.26</v>
      </c>
      <c r="W55" s="14"/>
      <c r="X55" s="13"/>
      <c r="Y55" s="11">
        <v>5</v>
      </c>
      <c r="Z55" s="10">
        <v>15.896000000000001</v>
      </c>
      <c r="AA55" s="14">
        <v>4</v>
      </c>
      <c r="AB55" s="13">
        <v>342.76600000000002</v>
      </c>
      <c r="AC55" s="14">
        <v>22</v>
      </c>
      <c r="AD55" s="13">
        <v>6.89</v>
      </c>
      <c r="AE55" s="11">
        <v>300</v>
      </c>
      <c r="AF55" s="10">
        <v>40.014000000000003</v>
      </c>
      <c r="AG55" s="14">
        <v>24</v>
      </c>
      <c r="AH55" s="13">
        <v>313.86500000000001</v>
      </c>
      <c r="AI55" s="11">
        <v>3</v>
      </c>
      <c r="AJ55" s="10">
        <v>4.9580000000000002</v>
      </c>
      <c r="AK55" s="11">
        <v>3</v>
      </c>
      <c r="AL55" s="10">
        <v>4.9269999999999996</v>
      </c>
      <c r="AM55" s="155">
        <v>589</v>
      </c>
      <c r="AN55" s="10">
        <v>86.369</v>
      </c>
      <c r="AO55" s="110">
        <v>5</v>
      </c>
      <c r="AP55" s="13">
        <v>21.283000000000001</v>
      </c>
      <c r="AQ55" s="43">
        <v>5</v>
      </c>
      <c r="AR55" s="33">
        <v>88.760999999999996</v>
      </c>
      <c r="AS55" s="28">
        <v>19</v>
      </c>
      <c r="AT55" s="13">
        <v>28.140999999999998</v>
      </c>
      <c r="AU55" s="43">
        <v>175</v>
      </c>
      <c r="AV55" s="171">
        <v>163.87</v>
      </c>
      <c r="AW55" s="110">
        <v>1572</v>
      </c>
      <c r="AX55" s="13">
        <v>1223.0709999999999</v>
      </c>
      <c r="AY55" s="28"/>
      <c r="AZ55" s="134">
        <v>14.287000000000001</v>
      </c>
    </row>
    <row r="56" spans="2:52" x14ac:dyDescent="0.15">
      <c r="B56" s="144"/>
      <c r="C56" s="40" t="s">
        <v>5</v>
      </c>
      <c r="D56" s="12">
        <f t="shared" si="43"/>
        <v>1454</v>
      </c>
      <c r="E56" s="45">
        <f t="shared" si="44"/>
        <v>1646.617</v>
      </c>
      <c r="F56" s="146">
        <f t="shared" ref="F56" si="46">+E56/SUM(E42)*100-100</f>
        <v>39.111036766128422</v>
      </c>
      <c r="G56" s="131"/>
      <c r="H56" s="10"/>
      <c r="I56" s="11">
        <v>1</v>
      </c>
      <c r="J56" s="10">
        <v>65.082999999999998</v>
      </c>
      <c r="K56" s="11">
        <v>6</v>
      </c>
      <c r="L56" s="10">
        <v>57.024999999999999</v>
      </c>
      <c r="M56" s="16">
        <v>2</v>
      </c>
      <c r="N56" s="17">
        <v>7.1950000000000003</v>
      </c>
      <c r="O56" s="16">
        <v>1</v>
      </c>
      <c r="P56" s="17">
        <v>67.701999999999998</v>
      </c>
      <c r="Q56" s="11">
        <v>2</v>
      </c>
      <c r="R56" s="10">
        <v>36.609000000000002</v>
      </c>
      <c r="S56" s="11">
        <v>1</v>
      </c>
      <c r="T56" s="10">
        <v>77.899000000000001</v>
      </c>
      <c r="U56" s="11">
        <v>445</v>
      </c>
      <c r="V56" s="10">
        <v>47.957000000000001</v>
      </c>
      <c r="W56" s="11"/>
      <c r="X56" s="10"/>
      <c r="Y56" s="11">
        <v>4</v>
      </c>
      <c r="Z56" s="10">
        <v>21.744</v>
      </c>
      <c r="AA56" s="11"/>
      <c r="AB56" s="10"/>
      <c r="AC56" s="11">
        <v>2</v>
      </c>
      <c r="AD56" s="10">
        <v>0.621</v>
      </c>
      <c r="AE56" s="11">
        <v>241</v>
      </c>
      <c r="AF56" s="10">
        <v>18.986000000000001</v>
      </c>
      <c r="AG56" s="11">
        <v>12</v>
      </c>
      <c r="AH56" s="10">
        <v>229.96799999999999</v>
      </c>
      <c r="AI56" s="11">
        <v>1</v>
      </c>
      <c r="AJ56" s="10">
        <v>106.324</v>
      </c>
      <c r="AK56" s="11">
        <v>1</v>
      </c>
      <c r="AL56" s="10">
        <v>5.8</v>
      </c>
      <c r="AM56" s="155">
        <v>692</v>
      </c>
      <c r="AN56" s="10">
        <v>217.541</v>
      </c>
      <c r="AO56" s="109">
        <v>2</v>
      </c>
      <c r="AP56" s="10">
        <v>203.952</v>
      </c>
      <c r="AQ56" s="11">
        <v>5</v>
      </c>
      <c r="AR56" s="32">
        <v>21.888000000000002</v>
      </c>
      <c r="AS56" s="28">
        <v>8</v>
      </c>
      <c r="AT56" s="10">
        <v>232.66900000000001</v>
      </c>
      <c r="AU56" s="11">
        <v>28</v>
      </c>
      <c r="AV56" s="170">
        <v>227.654</v>
      </c>
      <c r="AW56" s="109">
        <v>977</v>
      </c>
      <c r="AX56" s="10">
        <v>1380.797</v>
      </c>
      <c r="AY56" s="27"/>
      <c r="AZ56" s="132">
        <v>47.996000000000002</v>
      </c>
    </row>
    <row r="57" spans="2:52" x14ac:dyDescent="0.15">
      <c r="B57" s="144"/>
      <c r="C57" s="40" t="s">
        <v>6</v>
      </c>
      <c r="D57" s="9">
        <f t="shared" si="43"/>
        <v>1762</v>
      </c>
      <c r="E57" s="44">
        <f t="shared" si="44"/>
        <v>1563.825</v>
      </c>
      <c r="F57" s="147">
        <f t="shared" ref="F57:F61" si="47">+E57/SUM(E43)*100-100</f>
        <v>182.69015932927692</v>
      </c>
      <c r="G57" s="131"/>
      <c r="H57" s="10"/>
      <c r="I57" s="11">
        <v>1</v>
      </c>
      <c r="J57" s="10">
        <v>0.378</v>
      </c>
      <c r="K57" s="11">
        <v>3</v>
      </c>
      <c r="L57" s="10">
        <v>19.613</v>
      </c>
      <c r="M57" s="18">
        <v>2</v>
      </c>
      <c r="N57" s="19">
        <v>16.341000000000001</v>
      </c>
      <c r="O57" s="11"/>
      <c r="P57" s="10"/>
      <c r="Q57" s="11"/>
      <c r="R57" s="10"/>
      <c r="S57" s="11">
        <v>7</v>
      </c>
      <c r="T57" s="10">
        <v>264.75</v>
      </c>
      <c r="U57" s="11">
        <v>239</v>
      </c>
      <c r="V57" s="10">
        <v>9.5180000000000007</v>
      </c>
      <c r="W57" s="11"/>
      <c r="X57" s="10"/>
      <c r="Y57" s="11">
        <v>1</v>
      </c>
      <c r="Z57" s="10">
        <v>6.8650000000000002</v>
      </c>
      <c r="AA57" s="11">
        <v>2</v>
      </c>
      <c r="AB57" s="10">
        <v>121.10299999999999</v>
      </c>
      <c r="AC57" s="11">
        <v>22</v>
      </c>
      <c r="AD57" s="10">
        <v>3.262</v>
      </c>
      <c r="AE57" s="11">
        <v>474</v>
      </c>
      <c r="AF57" s="10">
        <v>29.189</v>
      </c>
      <c r="AG57" s="11">
        <v>25</v>
      </c>
      <c r="AH57" s="10">
        <v>164.25899999999999</v>
      </c>
      <c r="AI57" s="11">
        <v>1</v>
      </c>
      <c r="AJ57" s="10">
        <v>106.47799999999999</v>
      </c>
      <c r="AK57" s="11">
        <v>7</v>
      </c>
      <c r="AL57" s="10">
        <v>6.2729999999999997</v>
      </c>
      <c r="AM57" s="155">
        <v>800</v>
      </c>
      <c r="AN57" s="10">
        <v>514.30999999999995</v>
      </c>
      <c r="AO57" s="109">
        <v>2</v>
      </c>
      <c r="AP57" s="10">
        <v>51.122999999999998</v>
      </c>
      <c r="AQ57" s="11">
        <v>1</v>
      </c>
      <c r="AR57" s="32">
        <v>2.1890000000000001</v>
      </c>
      <c r="AS57" s="27">
        <v>8</v>
      </c>
      <c r="AT57" s="10">
        <v>72.622</v>
      </c>
      <c r="AU57" s="11">
        <v>167</v>
      </c>
      <c r="AV57" s="208">
        <v>175.55199999999999</v>
      </c>
      <c r="AW57" s="109">
        <v>1027</v>
      </c>
      <c r="AX57" s="10">
        <v>933.86699999999996</v>
      </c>
      <c r="AY57" s="27"/>
      <c r="AZ57" s="132">
        <v>25.954999999999998</v>
      </c>
    </row>
    <row r="58" spans="2:52" x14ac:dyDescent="0.15">
      <c r="B58" s="144"/>
      <c r="C58" s="3" t="s">
        <v>7</v>
      </c>
      <c r="D58" s="12">
        <f t="shared" si="43"/>
        <v>1437</v>
      </c>
      <c r="E58" s="38">
        <f t="shared" si="44"/>
        <v>747.70799999999997</v>
      </c>
      <c r="F58" s="148">
        <f t="shared" si="47"/>
        <v>-51.144054562300639</v>
      </c>
      <c r="G58" s="133"/>
      <c r="H58" s="13"/>
      <c r="I58" s="14"/>
      <c r="J58" s="13"/>
      <c r="K58" s="14">
        <v>6</v>
      </c>
      <c r="L58" s="13">
        <v>54.143000000000001</v>
      </c>
      <c r="M58" s="16">
        <v>2</v>
      </c>
      <c r="N58" s="17">
        <v>15.026999999999999</v>
      </c>
      <c r="O58" s="42">
        <v>1</v>
      </c>
      <c r="P58" s="20">
        <v>59.252000000000002</v>
      </c>
      <c r="Q58" s="14"/>
      <c r="R58" s="13"/>
      <c r="S58" s="14">
        <v>4</v>
      </c>
      <c r="T58" s="13">
        <v>105.047</v>
      </c>
      <c r="U58" s="14">
        <v>369</v>
      </c>
      <c r="V58" s="13">
        <v>28.591999999999999</v>
      </c>
      <c r="W58" s="14">
        <v>1</v>
      </c>
      <c r="X58" s="13">
        <v>2.4620000000000002</v>
      </c>
      <c r="Y58" s="14">
        <v>58</v>
      </c>
      <c r="Z58" s="13">
        <v>13.48</v>
      </c>
      <c r="AA58" s="14">
        <v>3</v>
      </c>
      <c r="AB58" s="13">
        <v>62.673999999999999</v>
      </c>
      <c r="AC58" s="14">
        <v>15</v>
      </c>
      <c r="AD58" s="13">
        <v>15.428000000000001</v>
      </c>
      <c r="AE58" s="14">
        <v>383</v>
      </c>
      <c r="AF58" s="13">
        <v>25.494</v>
      </c>
      <c r="AG58" s="14">
        <v>12</v>
      </c>
      <c r="AH58" s="13">
        <v>152.227</v>
      </c>
      <c r="AI58" s="14">
        <v>1</v>
      </c>
      <c r="AJ58" s="13">
        <v>2.3130000000000002</v>
      </c>
      <c r="AK58" s="14">
        <v>3</v>
      </c>
      <c r="AL58" s="13">
        <v>22.99</v>
      </c>
      <c r="AM58" s="157">
        <v>93</v>
      </c>
      <c r="AN58" s="13">
        <v>87.257000000000005</v>
      </c>
      <c r="AO58" s="110"/>
      <c r="AP58" s="13"/>
      <c r="AQ58" s="14">
        <v>2</v>
      </c>
      <c r="AR58" s="33">
        <v>25.754999999999999</v>
      </c>
      <c r="AS58" s="28">
        <v>4</v>
      </c>
      <c r="AT58" s="13">
        <v>24.809000000000001</v>
      </c>
      <c r="AU58" s="14">
        <v>480</v>
      </c>
      <c r="AV58" s="171">
        <v>50.758000000000003</v>
      </c>
      <c r="AW58" s="110">
        <v>1575</v>
      </c>
      <c r="AX58" s="13">
        <v>1440.1669999999999</v>
      </c>
      <c r="AY58" s="28"/>
      <c r="AZ58" s="134">
        <v>18.369</v>
      </c>
    </row>
    <row r="59" spans="2:52" x14ac:dyDescent="0.15">
      <c r="B59" s="144"/>
      <c r="C59" s="40" t="s">
        <v>8</v>
      </c>
      <c r="D59" s="12">
        <f t="shared" si="43"/>
        <v>401</v>
      </c>
      <c r="E59" s="38">
        <f t="shared" si="44"/>
        <v>298.33300000000003</v>
      </c>
      <c r="F59" s="146">
        <f t="shared" si="47"/>
        <v>-69.219681954700263</v>
      </c>
      <c r="G59" s="131"/>
      <c r="H59" s="10"/>
      <c r="I59" s="11">
        <v>4</v>
      </c>
      <c r="J59" s="10">
        <v>14.371</v>
      </c>
      <c r="K59" s="11">
        <v>4</v>
      </c>
      <c r="L59" s="10">
        <v>12.382</v>
      </c>
      <c r="M59" s="16">
        <v>1</v>
      </c>
      <c r="N59" s="21">
        <v>1.7210000000000001</v>
      </c>
      <c r="O59" s="11">
        <v>2</v>
      </c>
      <c r="P59" s="10">
        <v>45.383000000000003</v>
      </c>
      <c r="Q59" s="11">
        <v>1</v>
      </c>
      <c r="R59" s="10">
        <v>1.4419999999999999</v>
      </c>
      <c r="S59" s="11">
        <v>1</v>
      </c>
      <c r="T59" s="10">
        <v>7.2949999999999999</v>
      </c>
      <c r="U59" s="11">
        <v>83</v>
      </c>
      <c r="V59" s="10">
        <v>26.649000000000001</v>
      </c>
      <c r="W59" s="11"/>
      <c r="X59" s="10"/>
      <c r="Y59" s="11">
        <v>5</v>
      </c>
      <c r="Z59" s="10">
        <v>13.407999999999999</v>
      </c>
      <c r="AA59" s="11">
        <v>4</v>
      </c>
      <c r="AB59" s="10">
        <v>5.8879999999999999</v>
      </c>
      <c r="AC59" s="11">
        <v>4</v>
      </c>
      <c r="AD59" s="10">
        <v>21.858000000000001</v>
      </c>
      <c r="AE59" s="11">
        <v>86</v>
      </c>
      <c r="AF59" s="10">
        <v>9.8510000000000009</v>
      </c>
      <c r="AG59" s="11">
        <v>7</v>
      </c>
      <c r="AH59" s="10">
        <v>46.698</v>
      </c>
      <c r="AI59" s="11">
        <v>1</v>
      </c>
      <c r="AJ59" s="10">
        <v>30.387</v>
      </c>
      <c r="AK59" s="11">
        <v>3</v>
      </c>
      <c r="AL59" s="10">
        <v>3.2210000000000001</v>
      </c>
      <c r="AM59" s="155">
        <v>179</v>
      </c>
      <c r="AN59" s="10">
        <v>29.001999999999999</v>
      </c>
      <c r="AO59" s="109">
        <v>3</v>
      </c>
      <c r="AP59" s="10">
        <v>1.5509999999999999</v>
      </c>
      <c r="AQ59" s="11"/>
      <c r="AR59" s="32"/>
      <c r="AS59" s="27">
        <v>1</v>
      </c>
      <c r="AT59" s="10">
        <v>0.51200000000000001</v>
      </c>
      <c r="AU59" s="11">
        <v>12</v>
      </c>
      <c r="AV59" s="170">
        <v>26.713999999999999</v>
      </c>
      <c r="AW59" s="109">
        <v>1254</v>
      </c>
      <c r="AX59" s="10">
        <v>1009.5549999999999</v>
      </c>
      <c r="AY59" s="27"/>
      <c r="AZ59" s="132">
        <v>17.396000000000001</v>
      </c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10838</v>
      </c>
      <c r="E64" s="56">
        <f>SUM(E52:E63)</f>
        <v>10784.342000000002</v>
      </c>
      <c r="F64" s="152">
        <f>+E64/SUM(E50)*100-100</f>
        <v>-36.373142222816135</v>
      </c>
      <c r="G64" s="139">
        <f>SUM(G52:G63)</f>
        <v>3</v>
      </c>
      <c r="H64" s="26">
        <f t="shared" ref="H64:L64" si="48">SUM(H52:H63)</f>
        <v>89.213999999999999</v>
      </c>
      <c r="I64" s="53">
        <f t="shared" si="48"/>
        <v>24</v>
      </c>
      <c r="J64" s="24">
        <f t="shared" si="48"/>
        <v>388.33599999999996</v>
      </c>
      <c r="K64" s="54">
        <f t="shared" si="48"/>
        <v>33</v>
      </c>
      <c r="L64" s="26">
        <f t="shared" si="48"/>
        <v>1214.3700000000003</v>
      </c>
      <c r="M64" s="53">
        <f>SUM(M52:M63)</f>
        <v>13</v>
      </c>
      <c r="N64" s="24">
        <f t="shared" ref="N64:AZ64" si="49">SUM(N52:N63)</f>
        <v>146.48999999999998</v>
      </c>
      <c r="O64" s="54">
        <f t="shared" si="49"/>
        <v>8</v>
      </c>
      <c r="P64" s="26">
        <f t="shared" si="49"/>
        <v>400.08499999999998</v>
      </c>
      <c r="Q64" s="55">
        <f t="shared" si="49"/>
        <v>12</v>
      </c>
      <c r="R64" s="47">
        <f t="shared" si="49"/>
        <v>145.85400000000001</v>
      </c>
      <c r="S64" s="54">
        <f t="shared" si="49"/>
        <v>24</v>
      </c>
      <c r="T64" s="26">
        <f t="shared" si="49"/>
        <v>1001.913</v>
      </c>
      <c r="U64" s="55">
        <f t="shared" si="49"/>
        <v>2332</v>
      </c>
      <c r="V64" s="47">
        <f t="shared" si="49"/>
        <v>187.31099999999998</v>
      </c>
      <c r="W64" s="55">
        <f t="shared" si="49"/>
        <v>3</v>
      </c>
      <c r="X64" s="47">
        <f t="shared" si="49"/>
        <v>16.945</v>
      </c>
      <c r="Y64" s="54">
        <f t="shared" si="49"/>
        <v>192</v>
      </c>
      <c r="Z64" s="26">
        <f t="shared" si="49"/>
        <v>202.79400000000001</v>
      </c>
      <c r="AA64" s="23">
        <f t="shared" si="49"/>
        <v>17</v>
      </c>
      <c r="AB64" s="26">
        <f t="shared" si="49"/>
        <v>910.15200000000004</v>
      </c>
      <c r="AC64" s="55">
        <f t="shared" si="49"/>
        <v>82</v>
      </c>
      <c r="AD64" s="47">
        <f t="shared" si="49"/>
        <v>61.540999999999997</v>
      </c>
      <c r="AE64" s="54">
        <f t="shared" si="49"/>
        <v>2520</v>
      </c>
      <c r="AF64" s="26">
        <f t="shared" si="49"/>
        <v>423.71699999999998</v>
      </c>
      <c r="AG64" s="55">
        <f t="shared" si="49"/>
        <v>122</v>
      </c>
      <c r="AH64" s="47">
        <f t="shared" si="49"/>
        <v>1483.6810000000003</v>
      </c>
      <c r="AI64" s="54">
        <f t="shared" si="49"/>
        <v>9</v>
      </c>
      <c r="AJ64" s="26">
        <f t="shared" si="49"/>
        <v>384.48699999999997</v>
      </c>
      <c r="AK64" s="23">
        <f t="shared" si="49"/>
        <v>20</v>
      </c>
      <c r="AL64" s="22">
        <f t="shared" si="49"/>
        <v>55.394999999999996</v>
      </c>
      <c r="AM64" s="158">
        <f t="shared" si="49"/>
        <v>4129</v>
      </c>
      <c r="AN64" s="22">
        <f t="shared" si="49"/>
        <v>1181.223</v>
      </c>
      <c r="AO64" s="113">
        <f t="shared" si="49"/>
        <v>14</v>
      </c>
      <c r="AP64" s="26">
        <f t="shared" si="49"/>
        <v>278.166</v>
      </c>
      <c r="AQ64" s="23">
        <f t="shared" si="49"/>
        <v>24</v>
      </c>
      <c r="AR64" s="24">
        <f t="shared" si="49"/>
        <v>303.33</v>
      </c>
      <c r="AS64" s="23">
        <f t="shared" si="49"/>
        <v>82</v>
      </c>
      <c r="AT64" s="26">
        <f t="shared" si="49"/>
        <v>1070.9119999999998</v>
      </c>
      <c r="AU64" s="23">
        <f t="shared" si="49"/>
        <v>1175</v>
      </c>
      <c r="AV64" s="174">
        <f t="shared" si="49"/>
        <v>838.42600000000016</v>
      </c>
      <c r="AW64" s="113">
        <f t="shared" si="49"/>
        <v>9114</v>
      </c>
      <c r="AX64" s="26">
        <f t="shared" si="49"/>
        <v>9060.241</v>
      </c>
      <c r="AY64" s="159">
        <f t="shared" si="49"/>
        <v>0</v>
      </c>
      <c r="AZ64" s="166">
        <f t="shared" si="49"/>
        <v>177.21499999999997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-0.51557681133509137</v>
      </c>
      <c r="E65" s="124">
        <f t="shared" ref="E65" si="50">E64/SUM(E38:E49)-1</f>
        <v>-0.36373142222816135</v>
      </c>
      <c r="F65" s="141">
        <f>F64/SUM(F38:F49)-1</f>
        <v>-0.69221660703632026</v>
      </c>
      <c r="G65" s="140">
        <f t="shared" ref="G65:AN65" si="51">G64/SUM(G38:G49)-1</f>
        <v>-0.5714285714285714</v>
      </c>
      <c r="H65" s="125">
        <f t="shared" si="51"/>
        <v>-0.85848077893153896</v>
      </c>
      <c r="I65" s="126">
        <f t="shared" si="51"/>
        <v>-0.67567567567567566</v>
      </c>
      <c r="J65" s="125">
        <f t="shared" si="51"/>
        <v>-0.3816118640532119</v>
      </c>
      <c r="K65" s="126">
        <f t="shared" si="51"/>
        <v>0.83333333333333326</v>
      </c>
      <c r="L65" s="125">
        <f t="shared" si="51"/>
        <v>2.4612326100402182</v>
      </c>
      <c r="M65" s="126">
        <f t="shared" si="51"/>
        <v>-0.31578947368421051</v>
      </c>
      <c r="N65" s="125">
        <f t="shared" si="51"/>
        <v>-0.51256600772627303</v>
      </c>
      <c r="O65" s="126">
        <f t="shared" si="51"/>
        <v>1.6666666666666665</v>
      </c>
      <c r="P65" s="125">
        <f t="shared" si="51"/>
        <v>1.1547248462391884</v>
      </c>
      <c r="Q65" s="126">
        <f t="shared" si="51"/>
        <v>-0.19999999999999996</v>
      </c>
      <c r="R65" s="125">
        <f t="shared" si="51"/>
        <v>-0.45436384721858514</v>
      </c>
      <c r="S65" s="126">
        <f t="shared" si="51"/>
        <v>-0.61904761904761907</v>
      </c>
      <c r="T65" s="125">
        <f t="shared" si="51"/>
        <v>-0.70905771524266314</v>
      </c>
      <c r="U65" s="126">
        <f t="shared" si="51"/>
        <v>-0.5040408336877924</v>
      </c>
      <c r="V65" s="125">
        <f t="shared" si="51"/>
        <v>-0.63547888022885846</v>
      </c>
      <c r="W65" s="126">
        <f t="shared" si="51"/>
        <v>-0.75</v>
      </c>
      <c r="X65" s="125">
        <f t="shared" si="51"/>
        <v>-0.44166199874789946</v>
      </c>
      <c r="Y65" s="126">
        <f t="shared" si="51"/>
        <v>-0.26436781609195403</v>
      </c>
      <c r="Z65" s="125">
        <f t="shared" si="51"/>
        <v>1.7664415797012487</v>
      </c>
      <c r="AA65" s="126">
        <f t="shared" si="51"/>
        <v>-0.45161290322580649</v>
      </c>
      <c r="AB65" s="125">
        <f t="shared" si="51"/>
        <v>-0.58766985391453419</v>
      </c>
      <c r="AC65" s="126">
        <f t="shared" si="51"/>
        <v>0.38983050847457634</v>
      </c>
      <c r="AD65" s="125">
        <f t="shared" si="51"/>
        <v>0.92725165977702617</v>
      </c>
      <c r="AE65" s="126">
        <f t="shared" si="51"/>
        <v>-0.3655589123867069</v>
      </c>
      <c r="AF65" s="125">
        <f t="shared" si="51"/>
        <v>-0.44642042923232295</v>
      </c>
      <c r="AG65" s="126">
        <f t="shared" si="51"/>
        <v>0.12962962962962954</v>
      </c>
      <c r="AH65" s="125">
        <f t="shared" si="51"/>
        <v>-0.32696702608790318</v>
      </c>
      <c r="AI65" s="126">
        <f t="shared" si="51"/>
        <v>-0.52631578947368429</v>
      </c>
      <c r="AJ65" s="125">
        <f t="shared" si="51"/>
        <v>0.24187906369811429</v>
      </c>
      <c r="AK65" s="126">
        <f t="shared" si="51"/>
        <v>-0.51219512195121952</v>
      </c>
      <c r="AL65" s="125">
        <f t="shared" si="51"/>
        <v>-0.5754814582072052</v>
      </c>
      <c r="AM65" s="126">
        <f t="shared" si="51"/>
        <v>-0.37287363304981769</v>
      </c>
      <c r="AN65" s="125">
        <f t="shared" si="51"/>
        <v>-7.2693830064168852E-2</v>
      </c>
      <c r="AO65" s="128">
        <f t="shared" ref="AO65:AX65" si="52">AO64/SUM(AO38:AO47)-1</f>
        <v>-0.36363636363636365</v>
      </c>
      <c r="AP65" s="124">
        <f t="shared" si="52"/>
        <v>-0.63670866402936999</v>
      </c>
      <c r="AQ65" s="127">
        <f t="shared" si="52"/>
        <v>-0.5714285714285714</v>
      </c>
      <c r="AR65" s="178">
        <f t="shared" si="52"/>
        <v>-2.0881281088706016E-2</v>
      </c>
      <c r="AS65" s="127">
        <f t="shared" si="52"/>
        <v>0.24242424242424243</v>
      </c>
      <c r="AT65" s="124">
        <f t="shared" si="52"/>
        <v>0.19017728541707402</v>
      </c>
      <c r="AU65" s="127">
        <f t="shared" si="52"/>
        <v>-0.79092526690391463</v>
      </c>
      <c r="AV65" s="179">
        <f t="shared" si="52"/>
        <v>-0.23002267432089518</v>
      </c>
      <c r="AW65" s="128">
        <f t="shared" si="52"/>
        <v>-0.28128696475041404</v>
      </c>
      <c r="AX65" s="124">
        <f t="shared" si="52"/>
        <v>-0.27789278140730178</v>
      </c>
      <c r="AY65" s="127" t="e">
        <f>AY64/SUM(AY38:AY47)-1</f>
        <v>#DIV/0!</v>
      </c>
      <c r="AZ65" s="141">
        <f t="shared" ref="AZ65" si="53">AZ64/SUM(AZ38:AZ47)-1</f>
        <v>-0.38935598359808421</v>
      </c>
    </row>
  </sheetData>
  <mergeCells count="64"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  <mergeCell ref="AC5:AD5"/>
    <mergeCell ref="AI5:AJ5"/>
    <mergeCell ref="AM5:AN5"/>
    <mergeCell ref="AE5:AF5"/>
    <mergeCell ref="AG5:AH5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</mergeCells>
  <phoneticPr fontId="4"/>
  <printOptions horizontalCentered="1"/>
  <pageMargins left="0" right="0" top="0.65" bottom="0" header="0" footer="0"/>
  <pageSetup paperSize="8" scale="4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2025-09-16T00:18:41Z</cp:lastPrinted>
  <dcterms:created xsi:type="dcterms:W3CDTF">2003-02-20T01:42:16Z</dcterms:created>
  <dcterms:modified xsi:type="dcterms:W3CDTF">2025-09-26T02:06:28Z</dcterms:modified>
</cp:coreProperties>
</file>